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position" sheetId="1" r:id="rId1"/>
    <sheet name="Export" sheetId="2" r:id="rId2"/>
    <sheet name="Import" sheetId="3" r:id="rId3"/>
    <sheet name="Partners" sheetId="4" r:id="rId4"/>
  </sheets>
  <definedNames>
    <definedName name="_xlnm.Print_Area" localSheetId="0">'Composition'!#REF!</definedName>
    <definedName name="_xlnm.Print_Area" localSheetId="1">'Export'!$A$1:$K$36</definedName>
    <definedName name="_xlnm.Print_Area" localSheetId="2">'Import'!$A$1:$G$34</definedName>
  </definedNames>
  <calcPr fullCalcOnLoad="1"/>
</workbook>
</file>

<file path=xl/sharedStrings.xml><?xml version="1.0" encoding="utf-8"?>
<sst xmlns="http://schemas.openxmlformats.org/spreadsheetml/2006/main" count="187" uniqueCount="130">
  <si>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</si>
  <si>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</si>
  <si>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</si>
  <si>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</si>
  <si>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</si>
  <si>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</si>
  <si>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</si>
  <si>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</si>
  <si>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</si>
  <si>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Pcs.</t>
  </si>
  <si>
    <t>Iron and Steel products</t>
  </si>
  <si>
    <t>Cardamom</t>
  </si>
  <si>
    <t>Kg.</t>
  </si>
  <si>
    <t>Juices</t>
  </si>
  <si>
    <t>Tea</t>
  </si>
  <si>
    <t>Textiles</t>
  </si>
  <si>
    <t>Woolen and Pashmina shawls</t>
  </si>
  <si>
    <t>Footwear</t>
  </si>
  <si>
    <t>Copper and articles thereof</t>
  </si>
  <si>
    <t>Medicinal Herbs</t>
  </si>
  <si>
    <t>Lentils</t>
  </si>
  <si>
    <t>Hides &amp; Skins</t>
  </si>
  <si>
    <t>Sq.ft.</t>
  </si>
  <si>
    <t>Noodles, pasta and like</t>
  </si>
  <si>
    <t>Ginger</t>
  </si>
  <si>
    <t>Nepalese paper and paper Products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</si>
  <si>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</si>
  <si>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</si>
  <si>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</si>
  <si>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</si>
  <si>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</si>
  <si>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</si>
  <si>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</si>
  <si>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</si>
  <si>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</si>
  <si>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</si>
  <si>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</si>
  <si>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</si>
  <si>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Pharmaceutical products</t>
  </si>
  <si>
    <t>Aircraft and parts thereof</t>
  </si>
  <si>
    <t>Articles of apparel and clothing accessories</t>
  </si>
  <si>
    <t>Fertilizers</t>
  </si>
  <si>
    <t>Chemicals</t>
  </si>
  <si>
    <t>Man-made staple fibres ( Synthetic, Polyester etc)</t>
  </si>
  <si>
    <t>Silver</t>
  </si>
  <si>
    <t>Rubber and articles thereof</t>
  </si>
  <si>
    <t>Cotton ( Yarn and Fabrics)</t>
  </si>
  <si>
    <t>Wool, fine or coarse animal hair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</si>
  <si>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</si>
  <si>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</si>
  <si>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</si>
  <si>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</si>
  <si>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</si>
  <si>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</si>
  <si>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</si>
  <si>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</si>
  <si>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</si>
  <si>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</si>
  <si>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</si>
  <si>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</si>
  <si>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</si>
  <si>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</si>
  <si>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>Annual</t>
  </si>
  <si>
    <t xml:space="preserve">COMPARISON OF TOTAL IMPORTS OF SOME MAJOR COMMODITIES </t>
  </si>
  <si>
    <t>Jute and Jute Products</t>
  </si>
  <si>
    <t>Handicrafts ( Painting, Sculpture and statuary)</t>
  </si>
  <si>
    <t>Palm oil</t>
  </si>
  <si>
    <t>Soyabean oil</t>
  </si>
  <si>
    <t>(2019/20)</t>
  </si>
  <si>
    <t>F.Y. 2077/78</t>
  </si>
  <si>
    <t>(2020/21)</t>
  </si>
  <si>
    <t xml:space="preserve">% Share </t>
  </si>
  <si>
    <t>Gold Jewellery</t>
  </si>
  <si>
    <t>F.Y. 2077/78 (2020/21)</t>
  </si>
  <si>
    <t>Rosin and resin acid</t>
  </si>
  <si>
    <t>Dentifrices (toothpaste)</t>
  </si>
  <si>
    <t>Essential Oils</t>
  </si>
  <si>
    <t>Polythene Granules</t>
  </si>
  <si>
    <t>Crude soyabean oil</t>
  </si>
  <si>
    <t>Crude palm Oil</t>
  </si>
  <si>
    <t>Aluminium and articles thereof</t>
  </si>
  <si>
    <t>Low erucic acid rape or colza seeds</t>
  </si>
  <si>
    <t>Cement Clinkers</t>
  </si>
  <si>
    <t>Zinc and articles thereof</t>
  </si>
  <si>
    <t xml:space="preserve">F.Y. 2077/78 </t>
  </si>
  <si>
    <t>Sunflower Oil</t>
  </si>
  <si>
    <t>F.Y. 2078/79 (2021/22)</t>
  </si>
  <si>
    <t>Crude sunflower oil</t>
  </si>
  <si>
    <t>F.Y. 2078/79</t>
  </si>
  <si>
    <t>Major Trading Partners of Nepal</t>
  </si>
  <si>
    <t>Exports</t>
  </si>
  <si>
    <t>Countries/Region</t>
  </si>
  <si>
    <t>India</t>
  </si>
  <si>
    <t>Germany</t>
  </si>
  <si>
    <t>United Kingdom</t>
  </si>
  <si>
    <t>France</t>
  </si>
  <si>
    <t>Australia</t>
  </si>
  <si>
    <t>Turkey</t>
  </si>
  <si>
    <t>Japan</t>
  </si>
  <si>
    <t>Canada</t>
  </si>
  <si>
    <t>Italy</t>
  </si>
  <si>
    <t>China</t>
  </si>
  <si>
    <t>Bangladesh</t>
  </si>
  <si>
    <t>Netherlands</t>
  </si>
  <si>
    <t>Grand Total</t>
  </si>
  <si>
    <t>Imports</t>
  </si>
  <si>
    <t>Argentina</t>
  </si>
  <si>
    <t>Indonesia</t>
  </si>
  <si>
    <t>Paraguay</t>
  </si>
  <si>
    <t>United Arab Emirates</t>
  </si>
  <si>
    <t>Malaysia</t>
  </si>
  <si>
    <t>(2021/22)</t>
  </si>
  <si>
    <t>Brazil</t>
  </si>
  <si>
    <t>Denmark</t>
  </si>
  <si>
    <t>United States</t>
  </si>
  <si>
    <t>Percentage Change in first two Month of F.Y. 2077/78 compared to same period of the previous year</t>
  </si>
  <si>
    <t>Percentage Change in First two Month of F.Y. 2078/79 compared to same period of the previous year</t>
  </si>
  <si>
    <t>DURING THE FIRST  TWO MONTH OF THE F.Y. 2077/78 AND 2078/79</t>
  </si>
  <si>
    <t xml:space="preserve"> Shrawan Bhadra</t>
  </si>
  <si>
    <t xml:space="preserve"> Shrawan - Bhadra</t>
  </si>
  <si>
    <t>IN THE FIRST  TWO MONTH OF THE F.Y. 2077/78 AND 2078/79</t>
  </si>
  <si>
    <t xml:space="preserve">    F.Y. 2077/78        (Shrawan - Bhadra)</t>
  </si>
  <si>
    <t>(First Two Month Provisional)</t>
  </si>
  <si>
    <t xml:space="preserve">    F.Y. 2078/79        (Shrawan- Bhadra)</t>
  </si>
  <si>
    <t>Switzerland</t>
  </si>
  <si>
    <t>U.S.A.</t>
  </si>
  <si>
    <t>Woolen Felt Products</t>
  </si>
  <si>
    <t>F.Y. 2076/77 (2019/20) Shrawan - Bhadra</t>
  </si>
  <si>
    <t>F.Y. 2077/78 (2020/21)  Shrawan - Bhadra</t>
  </si>
  <si>
    <t>F.Y. 2078/79 (2020/21)  Shrawan - Bhadra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</si>
</sst>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0.0000"/>
    <numFmt numFmtId="177" formatCode="0.000"/>
    <numFmt numFmtId="178" formatCode="#,##0.000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0.000000"/>
    <numFmt numFmtId="191" formatCode="0.00000"/>
    <numFmt numFmtId="192" formatCode="0.0000000"/>
    <numFmt numFmtId="193" formatCode="_(* #,##0.0_);_(* \(#,##0.0\);_(* &quot;-&quot;?_);_(@_)"/>
    <numFmt numFmtId="194" formatCode="_-* #,##0.0_-;\-* #,##0.0_-;_-* &quot;-&quot;??_-;_-@_-"/>
    <numFmt numFmtId="195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72" fontId="19" fillId="0" borderId="0" xfId="42" applyNumberFormat="1" applyFont="1" applyAlignment="1">
      <alignment/>
    </xf>
    <xf numFmtId="0" fontId="21" fillId="0" borderId="0" xfId="0" applyFont="1" applyBorder="1" applyAlignment="1">
      <alignment horizontal="right"/>
    </xf>
    <xf numFmtId="0" fontId="19" fillId="0" borderId="13" xfId="0" applyFont="1" applyBorder="1" applyAlignment="1">
      <alignment/>
    </xf>
    <xf numFmtId="0" fontId="21" fillId="0" borderId="14" xfId="0" applyFont="1" applyBorder="1" applyAlignment="1">
      <alignment horizontal="right" vertical="top"/>
    </xf>
    <xf numFmtId="172" fontId="21" fillId="0" borderId="14" xfId="42" applyNumberFormat="1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19" fillId="0" borderId="15" xfId="0" applyFont="1" applyBorder="1" applyAlignment="1">
      <alignment/>
    </xf>
    <xf numFmtId="20" fontId="21" fillId="0" borderId="0" xfId="0" applyNumberFormat="1" applyFont="1" applyBorder="1" applyAlignment="1" quotePrefix="1">
      <alignment horizontal="right"/>
    </xf>
    <xf numFmtId="174" fontId="21" fillId="0" borderId="16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20" fontId="21" fillId="0" borderId="17" xfId="0" applyNumberFormat="1" applyFont="1" applyBorder="1" applyAlignment="1" quotePrefix="1">
      <alignment horizontal="right"/>
    </xf>
    <xf numFmtId="174" fontId="21" fillId="0" borderId="14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3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43" fontId="19" fillId="0" borderId="11" xfId="42" applyFont="1" applyBorder="1" applyAlignment="1">
      <alignment/>
    </xf>
    <xf numFmtId="174" fontId="21" fillId="0" borderId="15" xfId="0" applyNumberFormat="1" applyFont="1" applyBorder="1" applyAlignment="1">
      <alignment horizontal="left"/>
    </xf>
    <xf numFmtId="175" fontId="22" fillId="0" borderId="10" xfId="42" applyNumberFormat="1" applyFont="1" applyBorder="1" applyAlignment="1">
      <alignment vertical="top"/>
    </xf>
    <xf numFmtId="0" fontId="21" fillId="0" borderId="11" xfId="0" applyFont="1" applyBorder="1" applyAlignment="1">
      <alignment vertical="top"/>
    </xf>
    <xf numFmtId="174" fontId="21" fillId="0" borderId="10" xfId="0" applyNumberFormat="1" applyFont="1" applyBorder="1" applyAlignment="1">
      <alignment vertical="top"/>
    </xf>
    <xf numFmtId="174" fontId="21" fillId="0" borderId="16" xfId="0" applyNumberFormat="1" applyFont="1" applyBorder="1" applyAlignment="1">
      <alignment vertical="top"/>
    </xf>
    <xf numFmtId="0" fontId="21" fillId="0" borderId="15" xfId="0" applyFont="1" applyBorder="1" applyAlignment="1">
      <alignment vertical="top"/>
    </xf>
    <xf numFmtId="175" fontId="22" fillId="0" borderId="18" xfId="42" applyNumberFormat="1" applyFont="1" applyBorder="1" applyAlignment="1">
      <alignment vertical="top"/>
    </xf>
    <xf numFmtId="0" fontId="21" fillId="0" borderId="19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19" fillId="0" borderId="20" xfId="0" applyFont="1" applyBorder="1" applyAlignment="1">
      <alignment/>
    </xf>
    <xf numFmtId="43" fontId="23" fillId="0" borderId="0" xfId="42" applyFont="1" applyBorder="1" applyAlignment="1">
      <alignment vertical="top"/>
    </xf>
    <xf numFmtId="43" fontId="24" fillId="0" borderId="11" xfId="42" applyFont="1" applyBorder="1" applyAlignment="1">
      <alignment vertical="top"/>
    </xf>
    <xf numFmtId="43" fontId="23" fillId="0" borderId="13" xfId="42" applyFont="1" applyBorder="1" applyAlignment="1">
      <alignment vertical="top"/>
    </xf>
    <xf numFmtId="43" fontId="46" fillId="0" borderId="13" xfId="42" applyFont="1" applyFill="1" applyBorder="1" applyAlignment="1" applyProtection="1">
      <alignment/>
      <protection/>
    </xf>
    <xf numFmtId="43" fontId="17" fillId="0" borderId="13" xfId="42" applyNumberFormat="1" applyFont="1" applyBorder="1" applyAlignment="1">
      <alignment/>
    </xf>
    <xf numFmtId="43" fontId="23" fillId="0" borderId="17" xfId="0" applyNumberFormat="1" applyFont="1" applyBorder="1" applyAlignment="1">
      <alignment vertical="top"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43" fontId="23" fillId="0" borderId="13" xfId="0" applyNumberFormat="1" applyFont="1" applyBorder="1" applyAlignment="1">
      <alignment vertical="top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2" fontId="20" fillId="0" borderId="0" xfId="0" applyNumberFormat="1" applyFont="1" applyAlignment="1">
      <alignment/>
    </xf>
    <xf numFmtId="172" fontId="2" fillId="0" borderId="0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48" fillId="0" borderId="0" xfId="0" applyFont="1" applyBorder="1" applyAlignment="1">
      <alignment vertical="top"/>
    </xf>
    <xf numFmtId="172" fontId="48" fillId="0" borderId="0" xfId="42" applyNumberFormat="1" applyFont="1" applyBorder="1" applyAlignment="1">
      <alignment vertical="top"/>
    </xf>
    <xf numFmtId="43" fontId="48" fillId="0" borderId="0" xfId="42" applyNumberFormat="1" applyFont="1" applyBorder="1" applyAlignment="1">
      <alignment vertical="top"/>
    </xf>
    <xf numFmtId="0" fontId="27" fillId="0" borderId="0" xfId="0" applyFont="1" applyBorder="1" applyAlignment="1">
      <alignment vertical="top"/>
    </xf>
    <xf numFmtId="172" fontId="27" fillId="0" borderId="0" xfId="42" applyNumberFormat="1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28" fillId="0" borderId="13" xfId="0" applyFont="1" applyBorder="1" applyAlignment="1">
      <alignment horizontal="center" vertical="top"/>
    </xf>
    <xf numFmtId="172" fontId="28" fillId="0" borderId="14" xfId="42" applyNumberFormat="1" applyFont="1" applyBorder="1" applyAlignment="1">
      <alignment horizontal="center" vertical="top"/>
    </xf>
    <xf numFmtId="0" fontId="28" fillId="0" borderId="14" xfId="0" applyFont="1" applyBorder="1" applyAlignment="1">
      <alignment horizontal="right" vertical="top"/>
    </xf>
    <xf numFmtId="0" fontId="28" fillId="0" borderId="10" xfId="0" applyFont="1" applyBorder="1" applyAlignment="1">
      <alignment horizontal="center" vertical="top"/>
    </xf>
    <xf numFmtId="172" fontId="28" fillId="0" borderId="16" xfId="42" applyNumberFormat="1" applyFont="1" applyBorder="1" applyAlignment="1">
      <alignment horizontal="center" vertical="top"/>
    </xf>
    <xf numFmtId="172" fontId="28" fillId="0" borderId="16" xfId="42" applyNumberFormat="1" applyFont="1" applyBorder="1" applyAlignment="1" quotePrefix="1">
      <alignment horizontal="center" vertical="top"/>
    </xf>
    <xf numFmtId="0" fontId="28" fillId="0" borderId="16" xfId="0" applyFont="1" applyFill="1" applyBorder="1" applyAlignment="1">
      <alignment horizontal="right" vertical="top"/>
    </xf>
    <xf numFmtId="172" fontId="29" fillId="0" borderId="15" xfId="42" applyNumberFormat="1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172" fontId="28" fillId="0" borderId="15" xfId="42" applyNumberFormat="1" applyFont="1" applyBorder="1" applyAlignment="1">
      <alignment horizontal="center" vertical="top"/>
    </xf>
    <xf numFmtId="0" fontId="28" fillId="0" borderId="16" xfId="0" applyFont="1" applyBorder="1" applyAlignment="1">
      <alignment horizontal="right" vertical="top"/>
    </xf>
    <xf numFmtId="0" fontId="30" fillId="0" borderId="13" xfId="0" applyFont="1" applyBorder="1" applyAlignment="1">
      <alignment horizontal="center" vertical="top"/>
    </xf>
    <xf numFmtId="172" fontId="49" fillId="0" borderId="17" xfId="42" applyNumberFormat="1" applyFont="1" applyBorder="1" applyAlignment="1">
      <alignment vertical="top"/>
    </xf>
    <xf numFmtId="172" fontId="50" fillId="0" borderId="19" xfId="42" applyNumberFormat="1" applyFont="1" applyBorder="1" applyAlignment="1">
      <alignment vertical="top"/>
    </xf>
    <xf numFmtId="172" fontId="27" fillId="0" borderId="13" xfId="42" applyNumberFormat="1" applyFont="1" applyBorder="1" applyAlignment="1">
      <alignment vertical="top"/>
    </xf>
    <xf numFmtId="173" fontId="27" fillId="0" borderId="17" xfId="42" applyNumberFormat="1" applyFont="1" applyBorder="1" applyAlignment="1">
      <alignment vertical="top"/>
    </xf>
    <xf numFmtId="0" fontId="30" fillId="0" borderId="10" xfId="0" applyFont="1" applyBorder="1" applyAlignment="1">
      <alignment horizontal="center" vertical="top"/>
    </xf>
    <xf numFmtId="172" fontId="49" fillId="0" borderId="0" xfId="42" applyNumberFormat="1" applyFont="1" applyBorder="1" applyAlignment="1">
      <alignment vertical="top"/>
    </xf>
    <xf numFmtId="172" fontId="27" fillId="0" borderId="18" xfId="42" applyNumberFormat="1" applyFont="1" applyBorder="1" applyAlignment="1">
      <alignment vertical="top"/>
    </xf>
    <xf numFmtId="172" fontId="49" fillId="0" borderId="10" xfId="42" applyNumberFormat="1" applyFont="1" applyBorder="1" applyAlignment="1">
      <alignment vertical="top"/>
    </xf>
    <xf numFmtId="173" fontId="27" fillId="0" borderId="0" xfId="42" applyNumberFormat="1" applyFont="1" applyBorder="1" applyAlignment="1">
      <alignment vertical="top"/>
    </xf>
    <xf numFmtId="172" fontId="49" fillId="0" borderId="18" xfId="42" applyNumberFormat="1" applyFont="1" applyBorder="1" applyAlignment="1">
      <alignment vertical="top"/>
    </xf>
    <xf numFmtId="172" fontId="50" fillId="0" borderId="10" xfId="42" applyNumberFormat="1" applyFont="1" applyBorder="1" applyAlignment="1">
      <alignment vertical="top"/>
    </xf>
    <xf numFmtId="172" fontId="27" fillId="0" borderId="10" xfId="42" applyNumberFormat="1" applyFont="1" applyBorder="1" applyAlignment="1">
      <alignment vertical="top"/>
    </xf>
    <xf numFmtId="0" fontId="30" fillId="0" borderId="10" xfId="0" applyFont="1" applyBorder="1" applyAlignment="1">
      <alignment vertical="top"/>
    </xf>
    <xf numFmtId="172" fontId="49" fillId="0" borderId="20" xfId="42" applyNumberFormat="1" applyFont="1" applyBorder="1" applyAlignment="1">
      <alignment vertical="top"/>
    </xf>
    <xf numFmtId="172" fontId="49" fillId="0" borderId="11" xfId="42" applyNumberFormat="1" applyFont="1" applyBorder="1" applyAlignment="1">
      <alignment vertical="top"/>
    </xf>
    <xf numFmtId="172" fontId="51" fillId="0" borderId="21" xfId="42" applyNumberFormat="1" applyFont="1" applyBorder="1" applyAlignment="1">
      <alignment vertical="top"/>
    </xf>
    <xf numFmtId="172" fontId="51" fillId="0" borderId="15" xfId="42" applyNumberFormat="1" applyFont="1" applyBorder="1" applyAlignment="1">
      <alignment vertical="top"/>
    </xf>
    <xf numFmtId="175" fontId="51" fillId="0" borderId="21" xfId="42" applyNumberFormat="1" applyFont="1" applyBorder="1" applyAlignment="1">
      <alignment vertical="top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Continuous" vertical="top"/>
    </xf>
    <xf numFmtId="0" fontId="51" fillId="0" borderId="14" xfId="0" applyFont="1" applyBorder="1" applyAlignment="1">
      <alignment vertical="top"/>
    </xf>
    <xf numFmtId="0" fontId="28" fillId="0" borderId="16" xfId="0" applyFont="1" applyBorder="1" applyAlignment="1">
      <alignment vertical="top"/>
    </xf>
    <xf numFmtId="0" fontId="28" fillId="0" borderId="15" xfId="0" applyFont="1" applyBorder="1" applyAlignment="1">
      <alignment vertical="top"/>
    </xf>
    <xf numFmtId="0" fontId="30" fillId="0" borderId="14" xfId="0" applyNumberFormat="1" applyFont="1" applyBorder="1" applyAlignment="1">
      <alignment vertical="top"/>
    </xf>
    <xf numFmtId="175" fontId="27" fillId="0" borderId="13" xfId="42" applyNumberFormat="1" applyFont="1" applyBorder="1" applyAlignment="1">
      <alignment vertical="top"/>
    </xf>
    <xf numFmtId="0" fontId="30" fillId="0" borderId="16" xfId="0" applyNumberFormat="1" applyFont="1" applyBorder="1" applyAlignment="1">
      <alignment vertical="top"/>
    </xf>
    <xf numFmtId="175" fontId="27" fillId="0" borderId="10" xfId="42" applyNumberFormat="1" applyFont="1" applyBorder="1" applyAlignment="1">
      <alignment vertical="top"/>
    </xf>
    <xf numFmtId="0" fontId="30" fillId="0" borderId="16" xfId="0" applyFont="1" applyBorder="1" applyAlignment="1">
      <alignment vertical="top"/>
    </xf>
    <xf numFmtId="0" fontId="27" fillId="0" borderId="16" xfId="0" applyFont="1" applyBorder="1" applyAlignment="1">
      <alignment vertical="top"/>
    </xf>
    <xf numFmtId="0" fontId="49" fillId="0" borderId="16" xfId="0" applyFont="1" applyBorder="1" applyAlignment="1">
      <alignment vertical="top"/>
    </xf>
    <xf numFmtId="0" fontId="51" fillId="0" borderId="22" xfId="0" applyFont="1" applyBorder="1" applyAlignment="1">
      <alignment vertical="top"/>
    </xf>
    <xf numFmtId="174" fontId="27" fillId="0" borderId="0" xfId="42" applyNumberFormat="1" applyFont="1" applyBorder="1" applyAlignment="1">
      <alignment horizontal="center" vertical="top"/>
    </xf>
    <xf numFmtId="172" fontId="28" fillId="0" borderId="13" xfId="42" applyNumberFormat="1" applyFont="1" applyBorder="1" applyAlignment="1">
      <alignment vertical="top"/>
    </xf>
    <xf numFmtId="172" fontId="28" fillId="0" borderId="14" xfId="42" applyNumberFormat="1" applyFont="1" applyBorder="1" applyAlignment="1">
      <alignment vertical="top" wrapText="1"/>
    </xf>
    <xf numFmtId="172" fontId="28" fillId="0" borderId="14" xfId="42" applyNumberFormat="1" applyFont="1" applyBorder="1" applyAlignment="1">
      <alignment vertical="top"/>
    </xf>
    <xf numFmtId="174" fontId="29" fillId="0" borderId="14" xfId="42" applyNumberFormat="1" applyFont="1" applyBorder="1" applyAlignment="1">
      <alignment horizontal="center" vertical="top"/>
    </xf>
    <xf numFmtId="172" fontId="49" fillId="0" borderId="0" xfId="42" applyNumberFormat="1" applyFont="1" applyBorder="1" applyAlignment="1">
      <alignment/>
    </xf>
    <xf numFmtId="172" fontId="51" fillId="0" borderId="10" xfId="42" applyNumberFormat="1" applyFont="1" applyBorder="1" applyAlignment="1">
      <alignment vertical="top"/>
    </xf>
    <xf numFmtId="172" fontId="51" fillId="0" borderId="16" xfId="42" applyNumberFormat="1" applyFont="1" applyBorder="1" applyAlignment="1">
      <alignment vertical="top"/>
    </xf>
    <xf numFmtId="172" fontId="28" fillId="0" borderId="16" xfId="42" applyNumberFormat="1" applyFont="1" applyBorder="1" applyAlignment="1">
      <alignment vertical="top"/>
    </xf>
    <xf numFmtId="172" fontId="29" fillId="0" borderId="16" xfId="42" applyNumberFormat="1" applyFont="1" applyBorder="1" applyAlignment="1">
      <alignment horizontal="center" vertical="top"/>
    </xf>
    <xf numFmtId="174" fontId="29" fillId="0" borderId="16" xfId="42" applyNumberFormat="1" applyFont="1" applyBorder="1" applyAlignment="1">
      <alignment horizontal="center" vertical="top"/>
    </xf>
    <xf numFmtId="172" fontId="28" fillId="0" borderId="11" xfId="42" applyNumberFormat="1" applyFont="1" applyBorder="1" applyAlignment="1">
      <alignment vertical="top"/>
    </xf>
    <xf numFmtId="172" fontId="28" fillId="0" borderId="15" xfId="42" applyNumberFormat="1" applyFont="1" applyBorder="1" applyAlignment="1">
      <alignment vertical="top" wrapText="1"/>
    </xf>
    <xf numFmtId="172" fontId="28" fillId="0" borderId="15" xfId="42" applyNumberFormat="1" applyFont="1" applyBorder="1" applyAlignment="1">
      <alignment vertical="top"/>
    </xf>
    <xf numFmtId="172" fontId="28" fillId="0" borderId="20" xfId="42" applyNumberFormat="1" applyFont="1" applyBorder="1" applyAlignment="1">
      <alignment horizontal="right" vertical="top"/>
    </xf>
    <xf numFmtId="172" fontId="28" fillId="0" borderId="15" xfId="42" applyNumberFormat="1" applyFont="1" applyBorder="1" applyAlignment="1">
      <alignment horizontal="right" vertical="top"/>
    </xf>
    <xf numFmtId="172" fontId="29" fillId="0" borderId="20" xfId="42" applyNumberFormat="1" applyFont="1" applyBorder="1" applyAlignment="1">
      <alignment horizontal="right" vertical="top"/>
    </xf>
    <xf numFmtId="172" fontId="29" fillId="0" borderId="15" xfId="42" applyNumberFormat="1" applyFont="1" applyBorder="1" applyAlignment="1">
      <alignment horizontal="right" vertical="top"/>
    </xf>
    <xf numFmtId="175" fontId="28" fillId="0" borderId="11" xfId="42" applyNumberFormat="1" applyFont="1" applyBorder="1" applyAlignment="1">
      <alignment horizontal="right" vertical="top"/>
    </xf>
    <xf numFmtId="0" fontId="30" fillId="0" borderId="13" xfId="0" applyFont="1" applyBorder="1" applyAlignment="1">
      <alignment vertical="top"/>
    </xf>
    <xf numFmtId="0" fontId="27" fillId="0" borderId="14" xfId="0" applyFont="1" applyBorder="1" applyAlignment="1">
      <alignment vertical="center"/>
    </xf>
    <xf numFmtId="172" fontId="49" fillId="0" borderId="17" xfId="42" applyNumberFormat="1" applyFont="1" applyBorder="1" applyAlignment="1">
      <alignment/>
    </xf>
    <xf numFmtId="172" fontId="49" fillId="0" borderId="14" xfId="42" applyNumberFormat="1" applyFont="1" applyBorder="1" applyAlignment="1">
      <alignment/>
    </xf>
    <xf numFmtId="172" fontId="49" fillId="0" borderId="19" xfId="42" applyNumberFormat="1" applyFont="1" applyBorder="1" applyAlignment="1">
      <alignment/>
    </xf>
    <xf numFmtId="172" fontId="49" fillId="0" borderId="14" xfId="42" applyNumberFormat="1" applyFont="1" applyBorder="1" applyAlignment="1">
      <alignment/>
    </xf>
    <xf numFmtId="174" fontId="49" fillId="0" borderId="13" xfId="42" applyNumberFormat="1" applyFont="1" applyBorder="1" applyAlignment="1">
      <alignment horizontal="center" vertical="top"/>
    </xf>
    <xf numFmtId="43" fontId="49" fillId="0" borderId="0" xfId="42" applyFont="1" applyBorder="1" applyAlignment="1">
      <alignment vertical="top"/>
    </xf>
    <xf numFmtId="0" fontId="27" fillId="0" borderId="16" xfId="0" applyFont="1" applyBorder="1" applyAlignment="1">
      <alignment vertical="center"/>
    </xf>
    <xf numFmtId="172" fontId="49" fillId="0" borderId="0" xfId="42" applyNumberFormat="1" applyFont="1" applyBorder="1" applyAlignment="1">
      <alignment/>
    </xf>
    <xf numFmtId="172" fontId="49" fillId="0" borderId="16" xfId="42" applyNumberFormat="1" applyFont="1" applyBorder="1" applyAlignment="1">
      <alignment/>
    </xf>
    <xf numFmtId="172" fontId="27" fillId="0" borderId="18" xfId="42" applyNumberFormat="1" applyFont="1" applyBorder="1" applyAlignment="1">
      <alignment horizontal="right" vertical="top"/>
    </xf>
    <xf numFmtId="172" fontId="49" fillId="0" borderId="16" xfId="42" applyNumberFormat="1" applyFont="1" applyBorder="1" applyAlignment="1">
      <alignment/>
    </xf>
    <xf numFmtId="172" fontId="27" fillId="0" borderId="0" xfId="42" applyNumberFormat="1" applyFont="1" applyBorder="1" applyAlignment="1">
      <alignment horizontal="right" vertical="center"/>
    </xf>
    <xf numFmtId="174" fontId="49" fillId="0" borderId="10" xfId="42" applyNumberFormat="1" applyFont="1" applyBorder="1" applyAlignment="1">
      <alignment horizontal="center" vertical="top"/>
    </xf>
    <xf numFmtId="172" fontId="27" fillId="0" borderId="16" xfId="42" applyNumberFormat="1" applyFont="1" applyBorder="1" applyAlignment="1">
      <alignment horizontal="right" vertical="top"/>
    </xf>
    <xf numFmtId="172" fontId="27" fillId="0" borderId="0" xfId="42" applyNumberFormat="1" applyFont="1" applyBorder="1" applyAlignment="1">
      <alignment horizontal="right" vertical="top"/>
    </xf>
    <xf numFmtId="172" fontId="49" fillId="0" borderId="16" xfId="42" applyNumberFormat="1" applyFont="1" applyBorder="1" applyAlignment="1">
      <alignment vertical="top"/>
    </xf>
    <xf numFmtId="172" fontId="50" fillId="0" borderId="16" xfId="42" applyNumberFormat="1" applyFont="1" applyBorder="1" applyAlignment="1">
      <alignment vertical="top"/>
    </xf>
    <xf numFmtId="0" fontId="49" fillId="0" borderId="16" xfId="0" applyFont="1" applyBorder="1" applyAlignment="1">
      <alignment/>
    </xf>
    <xf numFmtId="172" fontId="50" fillId="0" borderId="0" xfId="42" applyNumberFormat="1" applyFont="1" applyBorder="1" applyAlignment="1">
      <alignment vertical="top"/>
    </xf>
    <xf numFmtId="0" fontId="30" fillId="0" borderId="16" xfId="0" applyNumberFormat="1" applyFont="1" applyFill="1" applyBorder="1" applyAlignment="1">
      <alignment vertical="top"/>
    </xf>
    <xf numFmtId="172" fontId="49" fillId="0" borderId="18" xfId="42" applyNumberFormat="1" applyFont="1" applyBorder="1" applyAlignment="1">
      <alignment/>
    </xf>
    <xf numFmtId="0" fontId="28" fillId="0" borderId="11" xfId="0" applyFont="1" applyBorder="1" applyAlignment="1">
      <alignment vertical="top"/>
    </xf>
    <xf numFmtId="172" fontId="30" fillId="0" borderId="16" xfId="42" applyNumberFormat="1" applyFont="1" applyFill="1" applyBorder="1" applyAlignment="1">
      <alignment/>
    </xf>
    <xf numFmtId="172" fontId="27" fillId="0" borderId="20" xfId="42" applyNumberFormat="1" applyFont="1" applyBorder="1" applyAlignment="1">
      <alignment horizontal="right" vertical="center"/>
    </xf>
    <xf numFmtId="172" fontId="30" fillId="0" borderId="15" xfId="42" applyNumberFormat="1" applyFont="1" applyBorder="1" applyAlignment="1">
      <alignment vertical="top"/>
    </xf>
    <xf numFmtId="172" fontId="29" fillId="0" borderId="0" xfId="42" applyNumberFormat="1" applyFont="1" applyBorder="1" applyAlignment="1">
      <alignment horizontal="right" vertical="center"/>
    </xf>
    <xf numFmtId="172" fontId="30" fillId="0" borderId="0" xfId="42" applyNumberFormat="1" applyFont="1" applyFill="1" applyBorder="1" applyAlignment="1">
      <alignment/>
    </xf>
    <xf numFmtId="172" fontId="51" fillId="0" borderId="23" xfId="42" applyNumberFormat="1" applyFont="1" applyBorder="1" applyAlignment="1">
      <alignment vertical="top"/>
    </xf>
    <xf numFmtId="0" fontId="28" fillId="0" borderId="21" xfId="0" applyNumberFormat="1" applyFont="1" applyBorder="1" applyAlignment="1">
      <alignment vertical="top"/>
    </xf>
    <xf numFmtId="172" fontId="51" fillId="0" borderId="24" xfId="42" applyNumberFormat="1" applyFont="1" applyBorder="1" applyAlignment="1">
      <alignment vertical="top"/>
    </xf>
    <xf numFmtId="172" fontId="51" fillId="0" borderId="21" xfId="42" applyNumberFormat="1" applyFont="1" applyBorder="1" applyAlignment="1">
      <alignment/>
    </xf>
    <xf numFmtId="172" fontId="29" fillId="0" borderId="12" xfId="42" applyNumberFormat="1" applyFont="1" applyBorder="1" applyAlignment="1">
      <alignment horizontal="right" vertical="center"/>
    </xf>
    <xf numFmtId="174" fontId="51" fillId="0" borderId="22" xfId="42" applyNumberFormat="1" applyFont="1" applyBorder="1" applyAlignment="1">
      <alignment horizontal="center" vertical="top"/>
    </xf>
    <xf numFmtId="172" fontId="51" fillId="0" borderId="0" xfId="42" applyNumberFormat="1" applyFont="1" applyBorder="1" applyAlignment="1">
      <alignment vertical="top"/>
    </xf>
    <xf numFmtId="0" fontId="30" fillId="0" borderId="0" xfId="0" applyNumberFormat="1" applyFont="1" applyBorder="1" applyAlignment="1">
      <alignment vertical="top" wrapText="1"/>
    </xf>
    <xf numFmtId="0" fontId="30" fillId="0" borderId="0" xfId="0" applyNumberFormat="1" applyFont="1" applyBorder="1" applyAlignment="1">
      <alignment vertical="top"/>
    </xf>
    <xf numFmtId="174" fontId="49" fillId="0" borderId="0" xfId="42" applyNumberFormat="1" applyFont="1" applyBorder="1" applyAlignment="1">
      <alignment horizontal="center" vertical="top"/>
    </xf>
    <xf numFmtId="172" fontId="29" fillId="0" borderId="10" xfId="42" applyNumberFormat="1" applyFont="1" applyBorder="1" applyAlignment="1">
      <alignment horizontal="center" vertical="top"/>
    </xf>
    <xf numFmtId="175" fontId="49" fillId="0" borderId="0" xfId="42" applyNumberFormat="1" applyFont="1" applyBorder="1" applyAlignment="1">
      <alignment vertical="top"/>
    </xf>
    <xf numFmtId="175" fontId="51" fillId="0" borderId="13" xfId="42" applyNumberFormat="1" applyFont="1" applyBorder="1" applyAlignment="1">
      <alignment vertical="top"/>
    </xf>
    <xf numFmtId="175" fontId="49" fillId="0" borderId="14" xfId="42" applyNumberFormat="1" applyFont="1" applyBorder="1" applyAlignment="1">
      <alignment vertical="top"/>
    </xf>
    <xf numFmtId="175" fontId="49" fillId="0" borderId="16" xfId="42" applyNumberFormat="1" applyFont="1" applyBorder="1" applyAlignment="1">
      <alignment vertical="top"/>
    </xf>
    <xf numFmtId="0" fontId="49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 horizontal="right"/>
    </xf>
    <xf numFmtId="0" fontId="28" fillId="0" borderId="19" xfId="0" applyFont="1" applyBorder="1" applyAlignment="1">
      <alignment horizontal="center" vertical="top"/>
    </xf>
    <xf numFmtId="0" fontId="28" fillId="0" borderId="13" xfId="0" applyFont="1" applyBorder="1" applyAlignment="1">
      <alignment horizontal="left" vertical="top"/>
    </xf>
    <xf numFmtId="0" fontId="29" fillId="0" borderId="13" xfId="0" applyFont="1" applyBorder="1" applyAlignment="1">
      <alignment horizontal="right"/>
    </xf>
    <xf numFmtId="0" fontId="28" fillId="0" borderId="18" xfId="0" applyFont="1" applyBorder="1" applyAlignment="1">
      <alignment horizontal="center" vertical="top"/>
    </xf>
    <xf numFmtId="0" fontId="28" fillId="0" borderId="11" xfId="0" applyFont="1" applyBorder="1" applyAlignment="1">
      <alignment horizontal="left" vertical="top"/>
    </xf>
    <xf numFmtId="0" fontId="28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right"/>
    </xf>
    <xf numFmtId="0" fontId="49" fillId="0" borderId="13" xfId="0" applyFont="1" applyBorder="1" applyAlignment="1">
      <alignment/>
    </xf>
    <xf numFmtId="43" fontId="49" fillId="0" borderId="13" xfId="42" applyFont="1" applyBorder="1" applyAlignment="1">
      <alignment/>
    </xf>
    <xf numFmtId="173" fontId="49" fillId="0" borderId="14" xfId="42" applyNumberFormat="1" applyFont="1" applyBorder="1" applyAlignment="1">
      <alignment/>
    </xf>
    <xf numFmtId="0" fontId="49" fillId="0" borderId="10" xfId="0" applyFont="1" applyBorder="1" applyAlignment="1">
      <alignment/>
    </xf>
    <xf numFmtId="43" fontId="49" fillId="0" borderId="10" xfId="42" applyFont="1" applyBorder="1" applyAlignment="1">
      <alignment/>
    </xf>
    <xf numFmtId="173" fontId="49" fillId="0" borderId="16" xfId="42" applyNumberFormat="1" applyFont="1" applyBorder="1" applyAlignment="1">
      <alignment/>
    </xf>
    <xf numFmtId="0" fontId="49" fillId="0" borderId="10" xfId="0" applyFont="1" applyBorder="1" applyAlignment="1">
      <alignment horizontal="left"/>
    </xf>
    <xf numFmtId="0" fontId="28" fillId="0" borderId="22" xfId="0" applyFont="1" applyBorder="1" applyAlignment="1">
      <alignment horizontal="center" vertical="top"/>
    </xf>
    <xf numFmtId="0" fontId="28" fillId="0" borderId="22" xfId="0" applyFont="1" applyBorder="1" applyAlignment="1">
      <alignment horizontal="left" vertical="top"/>
    </xf>
    <xf numFmtId="173" fontId="51" fillId="0" borderId="21" xfId="42" applyNumberFormat="1" applyFont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29" fillId="0" borderId="11" xfId="0" applyFont="1" applyBorder="1" applyAlignment="1">
      <alignment horizontal="right"/>
    </xf>
    <xf numFmtId="43" fontId="49" fillId="0" borderId="13" xfId="42" applyFont="1" applyBorder="1" applyAlignment="1">
      <alignment horizontal="right"/>
    </xf>
    <xf numFmtId="173" fontId="49" fillId="0" borderId="13" xfId="0" applyNumberFormat="1" applyFont="1" applyBorder="1" applyAlignment="1">
      <alignment/>
    </xf>
    <xf numFmtId="43" fontId="49" fillId="0" borderId="10" xfId="42" applyFont="1" applyBorder="1" applyAlignment="1">
      <alignment horizontal="right"/>
    </xf>
    <xf numFmtId="173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0" fontId="27" fillId="0" borderId="0" xfId="0" applyFont="1" applyBorder="1" applyAlignment="1">
      <alignment horizontal="center" vertical="top"/>
    </xf>
    <xf numFmtId="0" fontId="51" fillId="0" borderId="22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43" fontId="51" fillId="0" borderId="22" xfId="42" applyFont="1" applyBorder="1" applyAlignment="1">
      <alignment/>
    </xf>
    <xf numFmtId="43" fontId="51" fillId="0" borderId="22" xfId="42" applyFont="1" applyBorder="1" applyAlignment="1">
      <alignment horizontal="right"/>
    </xf>
    <xf numFmtId="173" fontId="51" fillId="0" borderId="22" xfId="0" applyNumberFormat="1" applyFont="1" applyBorder="1" applyAlignment="1">
      <alignment/>
    </xf>
    <xf numFmtId="0" fontId="31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72" fontId="24" fillId="0" borderId="0" xfId="42" applyNumberFormat="1" applyFont="1" applyBorder="1" applyAlignment="1">
      <alignment horizontal="center" vertical="top"/>
    </xf>
    <xf numFmtId="172" fontId="29" fillId="0" borderId="18" xfId="42" applyNumberFormat="1" applyFont="1" applyBorder="1" applyAlignment="1">
      <alignment horizontal="center" vertical="top"/>
    </xf>
    <xf numFmtId="172" fontId="29" fillId="0" borderId="16" xfId="42" applyNumberFormat="1" applyFont="1" applyBorder="1" applyAlignment="1">
      <alignment horizontal="center" vertical="top"/>
    </xf>
    <xf numFmtId="172" fontId="29" fillId="0" borderId="19" xfId="42" applyNumberFormat="1" applyFont="1" applyBorder="1" applyAlignment="1">
      <alignment horizontal="center" vertical="top"/>
    </xf>
    <xf numFmtId="172" fontId="29" fillId="0" borderId="14" xfId="42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0" xfId="0" applyNumberFormat="1" applyFont="1" applyFill="1" applyBorder="1" applyAlignment="1" applyProtection="1">
      <alignment horizontal="center"/>
      <protection/>
    </xf>
    <xf numFmtId="172" fontId="21" fillId="0" borderId="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44.7109375" style="4" customWidth="1"/>
    <col min="2" max="2" width="14.28125" style="4" bestFit="1" customWidth="1"/>
    <col min="3" max="3" width="16.140625" style="4" customWidth="1"/>
    <col min="4" max="4" width="12.140625" style="4" bestFit="1" customWidth="1"/>
    <col min="5" max="5" width="14.28125" style="4" customWidth="1"/>
    <col min="6" max="6" width="11.28125" style="4" customWidth="1"/>
    <col min="7" max="7" width="11.00390625" style="4" customWidth="1"/>
    <col min="8" max="16384" width="9.140625" style="4" customWidth="1"/>
  </cols>
  <sheetData>
    <row r="1" spans="1:7" ht="18.75">
      <c r="A1" s="203" t="s">
        <v>48</v>
      </c>
      <c r="B1" s="203"/>
      <c r="C1" s="203"/>
      <c r="D1" s="203"/>
      <c r="E1" s="203"/>
      <c r="F1" s="203"/>
      <c r="G1" s="203"/>
    </row>
    <row r="2" spans="1:10" ht="15.75">
      <c r="A2" s="5"/>
      <c r="B2" s="5"/>
      <c r="C2" s="6"/>
      <c r="D2" s="5"/>
      <c r="E2" s="5"/>
      <c r="F2" s="7" t="s">
        <v>49</v>
      </c>
      <c r="G2" s="5"/>
      <c r="I2" s="50"/>
      <c r="J2" s="50"/>
    </row>
    <row r="3" spans="1:7" ht="15.75">
      <c r="A3" s="8"/>
      <c r="B3" s="9" t="s">
        <v>50</v>
      </c>
      <c r="C3" s="10" t="s">
        <v>51</v>
      </c>
      <c r="D3" s="11" t="s">
        <v>52</v>
      </c>
      <c r="E3" s="11" t="s">
        <v>53</v>
      </c>
      <c r="F3" s="204" t="s">
        <v>54</v>
      </c>
      <c r="G3" s="205"/>
    </row>
    <row r="4" spans="1:7" ht="15.75">
      <c r="A4" s="2"/>
      <c r="B4" s="12"/>
      <c r="C4" s="18"/>
      <c r="D4" s="12"/>
      <c r="E4" s="12"/>
      <c r="F4" s="3"/>
      <c r="G4" s="12"/>
    </row>
    <row r="5" spans="1:7" ht="15.75">
      <c r="A5" s="32" t="s">
        <v>127</v>
      </c>
      <c r="B5" s="38">
        <v>18.501854208588718</v>
      </c>
      <c r="C5" s="38">
        <v>229.5036963648513</v>
      </c>
      <c r="D5" s="40">
        <v>248.00555057344002</v>
      </c>
      <c r="E5" s="45">
        <v>211.00184215626257</v>
      </c>
      <c r="F5" s="16" t="s">
        <v>55</v>
      </c>
      <c r="G5" s="17">
        <v>12.404361950831595</v>
      </c>
    </row>
    <row r="6" spans="1:7" ht="15.75">
      <c r="A6" s="33" t="s">
        <v>56</v>
      </c>
      <c r="B6" s="26">
        <v>7.460258113501336</v>
      </c>
      <c r="C6" s="26">
        <v>92.53974188649866</v>
      </c>
      <c r="D6" s="41"/>
      <c r="E6" s="46"/>
      <c r="F6" s="15"/>
      <c r="G6" s="14"/>
    </row>
    <row r="7" spans="1:7" ht="15.75">
      <c r="A7" s="34"/>
      <c r="B7" s="36"/>
      <c r="C7" s="24"/>
      <c r="D7" s="42"/>
      <c r="E7" s="47"/>
      <c r="F7" s="3"/>
      <c r="G7" s="25"/>
    </row>
    <row r="8" spans="1:7" ht="15.75">
      <c r="A8" s="20" t="s">
        <v>128</v>
      </c>
      <c r="B8" s="37">
        <v>20.443062108070002</v>
      </c>
      <c r="C8" s="39">
        <v>178.846267731137</v>
      </c>
      <c r="D8" s="40">
        <v>199.289329839207</v>
      </c>
      <c r="E8" s="45">
        <v>158.403205623067</v>
      </c>
      <c r="F8" s="16" t="s">
        <v>55</v>
      </c>
      <c r="G8" s="17">
        <v>8.748506793438569</v>
      </c>
    </row>
    <row r="9" spans="1:7" ht="15.75">
      <c r="A9" s="21" t="s">
        <v>56</v>
      </c>
      <c r="B9" s="26">
        <v>10.257981259992253</v>
      </c>
      <c r="C9" s="26">
        <v>89.74201874000775</v>
      </c>
      <c r="D9" s="43"/>
      <c r="E9" s="48"/>
      <c r="F9" s="15"/>
      <c r="G9" s="18"/>
    </row>
    <row r="10" spans="1:7" ht="15.75">
      <c r="A10" s="2"/>
      <c r="B10" s="2"/>
      <c r="C10" s="2"/>
      <c r="D10" s="44"/>
      <c r="E10" s="49"/>
      <c r="F10" s="3"/>
      <c r="G10" s="12"/>
    </row>
    <row r="11" spans="1:7" ht="15.75">
      <c r="A11" s="20" t="s">
        <v>129</v>
      </c>
      <c r="B11" s="35">
        <v>44.03959102011</v>
      </c>
      <c r="C11" s="39">
        <v>314.517109132562</v>
      </c>
      <c r="D11" s="40">
        <v>358.55670015267197</v>
      </c>
      <c r="E11" s="45">
        <v>270.477518112452</v>
      </c>
      <c r="F11" s="13" t="s">
        <v>55</v>
      </c>
      <c r="G11" s="17">
        <v>7.141690053137473</v>
      </c>
    </row>
    <row r="12" spans="1:7" ht="15.75">
      <c r="A12" s="21" t="s">
        <v>56</v>
      </c>
      <c r="B12" s="31">
        <v>12.282462160477861</v>
      </c>
      <c r="C12" s="26">
        <v>87.71753783952215</v>
      </c>
      <c r="D12" s="15"/>
      <c r="E12" s="1"/>
      <c r="F12" s="15"/>
      <c r="G12" s="18"/>
    </row>
    <row r="13" spans="1:7" ht="15.75">
      <c r="A13" s="2"/>
      <c r="B13" s="34"/>
      <c r="C13" s="2"/>
      <c r="D13" s="3"/>
      <c r="E13" s="2"/>
      <c r="F13" s="3"/>
      <c r="G13" s="12"/>
    </row>
    <row r="14" spans="1:7" ht="47.25">
      <c r="A14" s="22" t="s">
        <v>115</v>
      </c>
      <c r="B14" s="28">
        <v>10.49196408963249</v>
      </c>
      <c r="C14" s="28">
        <v>-22.07259814812835</v>
      </c>
      <c r="D14" s="29">
        <v>-19.643197751659613</v>
      </c>
      <c r="E14" s="29">
        <v>-24.928046123048702</v>
      </c>
      <c r="F14" s="15"/>
      <c r="G14" s="18"/>
    </row>
    <row r="15" spans="1:7" ht="15.75">
      <c r="A15" s="23"/>
      <c r="B15" s="27"/>
      <c r="C15" s="30"/>
      <c r="D15" s="30"/>
      <c r="E15" s="30"/>
      <c r="F15" s="3"/>
      <c r="G15" s="12"/>
    </row>
    <row r="16" spans="1:7" ht="47.25">
      <c r="A16" s="22" t="s">
        <v>116</v>
      </c>
      <c r="B16" s="28">
        <v>115.42560888040913</v>
      </c>
      <c r="C16" s="28">
        <v>75.85891677951116</v>
      </c>
      <c r="D16" s="29">
        <v>79.91766064042011</v>
      </c>
      <c r="E16" s="29">
        <v>70.75255330127263</v>
      </c>
      <c r="F16" s="15"/>
      <c r="G16" s="18"/>
    </row>
    <row r="17" spans="1:7" ht="15.75">
      <c r="A17" s="2"/>
      <c r="B17" s="2"/>
      <c r="C17" s="12"/>
      <c r="D17" s="12"/>
      <c r="E17" s="12"/>
      <c r="F17" s="3"/>
      <c r="G17" s="12"/>
    </row>
    <row r="20" spans="2:7" ht="15.75">
      <c r="B20" s="52"/>
      <c r="C20" s="51"/>
      <c r="D20" s="19"/>
      <c r="E20" s="19"/>
      <c r="F20" s="19"/>
      <c r="G20" s="19"/>
    </row>
    <row r="21" spans="2:7" ht="15.75">
      <c r="B21" s="19"/>
      <c r="C21" s="19"/>
      <c r="D21" s="53"/>
      <c r="E21" s="53"/>
      <c r="F21" s="19"/>
      <c r="G21" s="19"/>
    </row>
  </sheetData>
  <sheetProtection/>
  <mergeCells count="2">
    <mergeCell ref="A1:G1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5.7109375" style="77" bestFit="1" customWidth="1"/>
    <col min="2" max="2" width="38.57421875" style="77" bestFit="1" customWidth="1"/>
    <col min="3" max="3" width="6.57421875" style="77" bestFit="1" customWidth="1"/>
    <col min="4" max="4" width="11.00390625" style="77" bestFit="1" customWidth="1"/>
    <col min="5" max="5" width="12.421875" style="77" bestFit="1" customWidth="1"/>
    <col min="6" max="7" width="11.00390625" style="77" bestFit="1" customWidth="1"/>
    <col min="8" max="8" width="9.00390625" style="77" bestFit="1" customWidth="1"/>
    <col min="9" max="9" width="11.00390625" style="77" bestFit="1" customWidth="1"/>
    <col min="10" max="10" width="9.421875" style="160" bestFit="1" customWidth="1"/>
    <col min="11" max="11" width="14.421875" style="162" bestFit="1" customWidth="1"/>
    <col min="12" max="12" width="12.7109375" style="77" bestFit="1" customWidth="1"/>
    <col min="13" max="16384" width="9.140625" style="77" customWidth="1"/>
  </cols>
  <sheetData>
    <row r="1" spans="1:11" ht="15.75">
      <c r="A1" s="206" t="s">
        <v>59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5.75">
      <c r="A2" s="206" t="s">
        <v>117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0" ht="12.75">
      <c r="A3" s="58"/>
      <c r="B3" s="58"/>
      <c r="C3" s="58"/>
      <c r="D3" s="58"/>
      <c r="E3" s="58" t="s">
        <v>60</v>
      </c>
      <c r="F3" s="58"/>
      <c r="G3" s="58"/>
      <c r="H3" s="58"/>
      <c r="I3" s="58" t="s">
        <v>61</v>
      </c>
      <c r="J3" s="103"/>
    </row>
    <row r="4" spans="1:11" s="108" customFormat="1" ht="12.75">
      <c r="A4" s="104" t="s">
        <v>0</v>
      </c>
      <c r="B4" s="105" t="s">
        <v>1</v>
      </c>
      <c r="C4" s="106"/>
      <c r="D4" s="209" t="s">
        <v>73</v>
      </c>
      <c r="E4" s="210"/>
      <c r="F4" s="209" t="s">
        <v>73</v>
      </c>
      <c r="G4" s="210"/>
      <c r="H4" s="209" t="s">
        <v>86</v>
      </c>
      <c r="I4" s="210"/>
      <c r="J4" s="107" t="s">
        <v>57</v>
      </c>
      <c r="K4" s="163" t="s">
        <v>71</v>
      </c>
    </row>
    <row r="5" spans="1:11" ht="12.75">
      <c r="A5" s="109"/>
      <c r="B5" s="110"/>
      <c r="C5" s="111" t="s">
        <v>2</v>
      </c>
      <c r="D5" s="207" t="s">
        <v>62</v>
      </c>
      <c r="E5" s="208"/>
      <c r="F5" s="207" t="s">
        <v>118</v>
      </c>
      <c r="G5" s="208"/>
      <c r="H5" s="207" t="s">
        <v>118</v>
      </c>
      <c r="I5" s="208"/>
      <c r="J5" s="113" t="s">
        <v>58</v>
      </c>
      <c r="K5" s="161" t="s">
        <v>118</v>
      </c>
    </row>
    <row r="6" spans="1:11" ht="12.75">
      <c r="A6" s="114"/>
      <c r="B6" s="115"/>
      <c r="C6" s="116"/>
      <c r="D6" s="117" t="s">
        <v>3</v>
      </c>
      <c r="E6" s="118" t="s">
        <v>4</v>
      </c>
      <c r="F6" s="119" t="s">
        <v>3</v>
      </c>
      <c r="G6" s="120" t="s">
        <v>4</v>
      </c>
      <c r="H6" s="119" t="s">
        <v>3</v>
      </c>
      <c r="I6" s="120" t="s">
        <v>4</v>
      </c>
      <c r="J6" s="113"/>
      <c r="K6" s="121" t="s">
        <v>84</v>
      </c>
    </row>
    <row r="7" spans="1:13" ht="12.75">
      <c r="A7" s="122">
        <v>1</v>
      </c>
      <c r="B7" s="123" t="s">
        <v>67</v>
      </c>
      <c r="C7" s="95"/>
      <c r="D7" s="124"/>
      <c r="E7" s="125">
        <v>53651598.20518</v>
      </c>
      <c r="F7" s="126">
        <v>39507851.4093628</v>
      </c>
      <c r="G7" s="127">
        <v>5479304.77571</v>
      </c>
      <c r="H7" s="72"/>
      <c r="I7" s="72">
        <v>16481513.0195</v>
      </c>
      <c r="J7" s="128">
        <v>200.795697522855</v>
      </c>
      <c r="K7" s="164">
        <v>37.424309894190365</v>
      </c>
      <c r="M7" s="129"/>
    </row>
    <row r="8" spans="1:13" ht="12.75">
      <c r="A8" s="84">
        <v>2</v>
      </c>
      <c r="B8" s="130" t="s">
        <v>66</v>
      </c>
      <c r="C8" s="99"/>
      <c r="D8" s="131"/>
      <c r="E8" s="132">
        <v>544.69622</v>
      </c>
      <c r="F8" s="133"/>
      <c r="G8" s="134">
        <v>442.8</v>
      </c>
      <c r="H8" s="135"/>
      <c r="I8" s="131">
        <v>7506103.76136</v>
      </c>
      <c r="J8" s="136">
        <v>1695045.3842276423</v>
      </c>
      <c r="K8" s="165">
        <v>17.043990617289005</v>
      </c>
      <c r="M8" s="129"/>
    </row>
    <row r="9" spans="1:11" ht="12.75">
      <c r="A9" s="84">
        <v>3</v>
      </c>
      <c r="B9" s="97" t="s">
        <v>5</v>
      </c>
      <c r="C9" s="97"/>
      <c r="D9" s="131"/>
      <c r="E9" s="132">
        <v>8529221.1185</v>
      </c>
      <c r="F9" s="133"/>
      <c r="G9" s="137">
        <v>1308924.06389</v>
      </c>
      <c r="H9" s="138"/>
      <c r="I9" s="138">
        <v>2212361.7662299993</v>
      </c>
      <c r="J9" s="136">
        <v>69.0213991218915</v>
      </c>
      <c r="K9" s="165">
        <v>5.023574731245252</v>
      </c>
    </row>
    <row r="10" spans="1:11" ht="12.75">
      <c r="A10" s="84">
        <v>4</v>
      </c>
      <c r="B10" s="97" t="s">
        <v>6</v>
      </c>
      <c r="C10" s="97" t="s">
        <v>7</v>
      </c>
      <c r="D10" s="131">
        <v>440656.427563399</v>
      </c>
      <c r="E10" s="132">
        <v>7244050.4344</v>
      </c>
      <c r="F10" s="81">
        <v>131586.559040904</v>
      </c>
      <c r="G10" s="139">
        <v>1327817.61037</v>
      </c>
      <c r="H10" s="131">
        <v>73344.2210211754</v>
      </c>
      <c r="I10" s="131">
        <v>1503678.19287</v>
      </c>
      <c r="J10" s="136">
        <v>13.244332740171743</v>
      </c>
      <c r="K10" s="165">
        <v>3.414378194800602</v>
      </c>
    </row>
    <row r="11" spans="1:11" ht="12.75">
      <c r="A11" s="84">
        <v>5</v>
      </c>
      <c r="B11" s="99" t="s">
        <v>64</v>
      </c>
      <c r="C11" s="97"/>
      <c r="D11" s="131"/>
      <c r="E11" s="132">
        <v>7169161.93027</v>
      </c>
      <c r="F11" s="133"/>
      <c r="G11" s="140">
        <v>1079501.03774</v>
      </c>
      <c r="H11" s="138"/>
      <c r="I11" s="138">
        <v>1664848.47485</v>
      </c>
      <c r="J11" s="136">
        <v>54.22388831931647</v>
      </c>
      <c r="K11" s="165">
        <v>3.7803449947792944</v>
      </c>
    </row>
    <row r="12" spans="1:11" ht="12.75">
      <c r="A12" s="84">
        <v>6</v>
      </c>
      <c r="B12" s="141" t="s">
        <v>85</v>
      </c>
      <c r="C12" s="99"/>
      <c r="D12" s="131"/>
      <c r="E12" s="132">
        <v>2246131.5404</v>
      </c>
      <c r="G12" s="77">
        <v>73423.51296000001</v>
      </c>
      <c r="H12" s="138"/>
      <c r="I12" s="131">
        <v>1458937.82508</v>
      </c>
      <c r="J12" s="136">
        <v>1887.017191447659</v>
      </c>
      <c r="K12" s="165">
        <v>3.3127869521172406</v>
      </c>
    </row>
    <row r="13" spans="1:11" ht="12.75">
      <c r="A13" s="84">
        <v>7</v>
      </c>
      <c r="B13" s="97" t="s">
        <v>8</v>
      </c>
      <c r="C13" s="97" t="s">
        <v>9</v>
      </c>
      <c r="D13" s="131">
        <v>11863527.440017708</v>
      </c>
      <c r="E13" s="132">
        <v>5319176.459500003</v>
      </c>
      <c r="F13" s="81">
        <v>1504689</v>
      </c>
      <c r="G13" s="137">
        <v>995692.84341</v>
      </c>
      <c r="H13" s="138">
        <v>2142757.45998764</v>
      </c>
      <c r="I13" s="142">
        <v>1396252.5692999996</v>
      </c>
      <c r="J13" s="136">
        <v>40.22924625210547</v>
      </c>
      <c r="K13" s="165">
        <v>3.170448537231924</v>
      </c>
    </row>
    <row r="14" spans="1:11" ht="12.75">
      <c r="A14" s="84">
        <v>8</v>
      </c>
      <c r="B14" s="99" t="s">
        <v>126</v>
      </c>
      <c r="C14" s="99"/>
      <c r="D14" s="131"/>
      <c r="E14" s="132">
        <v>4042388.4598399997</v>
      </c>
      <c r="F14" s="133"/>
      <c r="G14" s="137">
        <v>744761.63385</v>
      </c>
      <c r="H14" s="138"/>
      <c r="I14" s="138">
        <v>1134769.18904</v>
      </c>
      <c r="J14" s="136">
        <v>52.366762392670495</v>
      </c>
      <c r="K14" s="165">
        <v>2.5767023779167824</v>
      </c>
    </row>
    <row r="15" spans="1:11" ht="12.75">
      <c r="A15" s="84">
        <v>9</v>
      </c>
      <c r="B15" s="143" t="s">
        <v>13</v>
      </c>
      <c r="C15" s="97"/>
      <c r="D15" s="131"/>
      <c r="E15" s="132">
        <v>4229918.17495</v>
      </c>
      <c r="F15" s="133"/>
      <c r="G15" s="137">
        <v>528933.0996099999</v>
      </c>
      <c r="H15" s="138"/>
      <c r="I15" s="138">
        <v>941173.07919</v>
      </c>
      <c r="J15" s="136">
        <v>77.93801898273304</v>
      </c>
      <c r="K15" s="165">
        <v>2.1371067655015863</v>
      </c>
    </row>
    <row r="16" spans="1:11" ht="12.75">
      <c r="A16" s="84">
        <v>10</v>
      </c>
      <c r="B16" s="97" t="s">
        <v>11</v>
      </c>
      <c r="C16" s="97" t="s">
        <v>12</v>
      </c>
      <c r="D16" s="131">
        <v>8857341.5</v>
      </c>
      <c r="E16" s="132">
        <v>7022493.4666</v>
      </c>
      <c r="F16" s="144">
        <v>1200845</v>
      </c>
      <c r="G16" s="134">
        <v>960716</v>
      </c>
      <c r="H16" s="131">
        <v>1125950</v>
      </c>
      <c r="I16" s="131">
        <v>916747.6</v>
      </c>
      <c r="J16" s="136">
        <v>-4.576628264752543</v>
      </c>
      <c r="K16" s="165">
        <v>2.0816442177707355</v>
      </c>
    </row>
    <row r="17" spans="1:11" ht="12.75">
      <c r="A17" s="84">
        <v>11</v>
      </c>
      <c r="B17" s="97" t="s">
        <v>14</v>
      </c>
      <c r="C17" s="97" t="s">
        <v>12</v>
      </c>
      <c r="D17" s="131">
        <v>11920735.719331186</v>
      </c>
      <c r="E17" s="132">
        <v>3797139.854</v>
      </c>
      <c r="F17" s="133">
        <v>5317581.959513248</v>
      </c>
      <c r="G17" s="137">
        <v>1586656.91641</v>
      </c>
      <c r="H17" s="138">
        <v>2612081.7689990997</v>
      </c>
      <c r="I17" s="77">
        <v>728886.88729</v>
      </c>
      <c r="J17" s="136">
        <v>-54.06146850327333</v>
      </c>
      <c r="K17" s="165">
        <v>1.6550718805657505</v>
      </c>
    </row>
    <row r="18" spans="1:11" ht="12.75">
      <c r="A18" s="84">
        <v>12</v>
      </c>
      <c r="B18" s="97" t="s">
        <v>15</v>
      </c>
      <c r="C18" s="97"/>
      <c r="D18" s="131"/>
      <c r="E18" s="132">
        <v>3290506.9815200004</v>
      </c>
      <c r="F18" s="133"/>
      <c r="G18" s="137">
        <v>492722.98878</v>
      </c>
      <c r="H18" s="138"/>
      <c r="I18" s="138">
        <v>604993.39365</v>
      </c>
      <c r="J18" s="136">
        <v>22.78570463050356</v>
      </c>
      <c r="K18" s="165">
        <v>1.373748891931669</v>
      </c>
    </row>
    <row r="19" spans="1:11" ht="12.75">
      <c r="A19" s="84">
        <v>13</v>
      </c>
      <c r="B19" s="97" t="s">
        <v>16</v>
      </c>
      <c r="C19" s="97"/>
      <c r="D19" s="131"/>
      <c r="E19" s="132">
        <v>2544546.82278</v>
      </c>
      <c r="F19" s="133"/>
      <c r="G19" s="134">
        <v>467384.05472</v>
      </c>
      <c r="H19" s="138"/>
      <c r="I19" s="131">
        <v>477154.09489</v>
      </c>
      <c r="J19" s="136">
        <v>2.090366599231345</v>
      </c>
      <c r="K19" s="165">
        <v>1.083466226269256</v>
      </c>
    </row>
    <row r="20" spans="1:11" ht="12.75">
      <c r="A20" s="84">
        <v>14</v>
      </c>
      <c r="B20" s="97" t="s">
        <v>23</v>
      </c>
      <c r="C20" s="97"/>
      <c r="D20" s="131"/>
      <c r="E20" s="132">
        <v>1795431.09785</v>
      </c>
      <c r="F20" s="133"/>
      <c r="G20" s="137">
        <v>399752.50164000003</v>
      </c>
      <c r="H20" s="138"/>
      <c r="I20" s="138">
        <v>367830.77032</v>
      </c>
      <c r="J20" s="136">
        <v>-7.985373747266095</v>
      </c>
      <c r="K20" s="165">
        <v>0.8352274891745377</v>
      </c>
    </row>
    <row r="21" spans="1:11" ht="12.75">
      <c r="A21" s="84">
        <v>15</v>
      </c>
      <c r="B21" s="99" t="s">
        <v>10</v>
      </c>
      <c r="C21" s="97"/>
      <c r="D21" s="131"/>
      <c r="E21" s="132">
        <v>2150431.5760299996</v>
      </c>
      <c r="F21" s="133"/>
      <c r="G21" s="137">
        <v>491257.44140000007</v>
      </c>
      <c r="H21" s="138"/>
      <c r="I21" s="138">
        <v>244620.12655000002</v>
      </c>
      <c r="J21" s="136">
        <v>-50.205308676266704</v>
      </c>
      <c r="K21" s="165">
        <v>0.5554550368969093</v>
      </c>
    </row>
    <row r="22" spans="1:11" ht="12.75">
      <c r="A22" s="84">
        <v>16</v>
      </c>
      <c r="B22" s="97" t="s">
        <v>19</v>
      </c>
      <c r="C22" s="97"/>
      <c r="D22" s="131"/>
      <c r="E22" s="132">
        <v>1695037.98507</v>
      </c>
      <c r="F22" s="133">
        <v>895454.2000000477</v>
      </c>
      <c r="G22" s="137">
        <v>267528.91536</v>
      </c>
      <c r="H22" s="77">
        <v>706378.2449020522</v>
      </c>
      <c r="I22" s="77">
        <v>217495.70519</v>
      </c>
      <c r="J22" s="136">
        <v>-18.70198221477213</v>
      </c>
      <c r="K22" s="165">
        <v>0.4938640440386559</v>
      </c>
    </row>
    <row r="23" spans="1:11" ht="12.75">
      <c r="A23" s="84">
        <v>17</v>
      </c>
      <c r="B23" s="141" t="s">
        <v>72</v>
      </c>
      <c r="C23" s="97"/>
      <c r="D23" s="131"/>
      <c r="E23" s="132">
        <v>387175.81203000003</v>
      </c>
      <c r="F23" s="133"/>
      <c r="G23" s="139">
        <v>26332.86906</v>
      </c>
      <c r="H23" s="138"/>
      <c r="I23" s="131">
        <v>135758.8595</v>
      </c>
      <c r="J23" s="136">
        <v>415.54906224107424</v>
      </c>
      <c r="K23" s="165">
        <v>0.30826548647558466</v>
      </c>
    </row>
    <row r="24" spans="1:11" ht="12.75">
      <c r="A24" s="84">
        <v>18</v>
      </c>
      <c r="B24" s="97" t="s">
        <v>25</v>
      </c>
      <c r="C24" s="97"/>
      <c r="D24" s="131"/>
      <c r="E24" s="132">
        <v>610908.3598800002</v>
      </c>
      <c r="F24" s="133"/>
      <c r="G24" s="137">
        <v>114260.81114</v>
      </c>
      <c r="H24" s="138"/>
      <c r="I24" s="77">
        <v>189617.35715000003</v>
      </c>
      <c r="J24" s="136">
        <v>65.95134872416418</v>
      </c>
      <c r="K24" s="165">
        <v>0.430561121840151</v>
      </c>
    </row>
    <row r="25" spans="1:11" ht="12.75">
      <c r="A25" s="84">
        <v>19</v>
      </c>
      <c r="B25" s="143" t="s">
        <v>74</v>
      </c>
      <c r="C25" s="97" t="s">
        <v>12</v>
      </c>
      <c r="D25" s="131">
        <v>7682498</v>
      </c>
      <c r="E25" s="132">
        <v>1125089.285</v>
      </c>
      <c r="F25" s="81">
        <v>1110201</v>
      </c>
      <c r="G25" s="139">
        <v>123080.76</v>
      </c>
      <c r="H25" s="131">
        <v>1250882</v>
      </c>
      <c r="I25" s="131">
        <v>213062.144</v>
      </c>
      <c r="J25" s="136">
        <v>73.10759537071431</v>
      </c>
      <c r="K25" s="165">
        <v>0.48379682704752736</v>
      </c>
    </row>
    <row r="26" spans="1:11" ht="12.75">
      <c r="A26" s="84">
        <v>20</v>
      </c>
      <c r="B26" s="97" t="s">
        <v>75</v>
      </c>
      <c r="C26" s="97"/>
      <c r="D26" s="131"/>
      <c r="E26" s="132">
        <v>927407.09875</v>
      </c>
      <c r="F26" s="81"/>
      <c r="G26" s="139">
        <v>210646.15</v>
      </c>
      <c r="H26" s="138"/>
      <c r="I26" s="131">
        <v>196225.63669</v>
      </c>
      <c r="J26" s="136">
        <v>-6.845847080518681</v>
      </c>
      <c r="K26" s="165">
        <v>0.4455664372550521</v>
      </c>
    </row>
    <row r="27" spans="1:11" ht="12.75">
      <c r="A27" s="84">
        <v>21</v>
      </c>
      <c r="B27" s="97" t="s">
        <v>17</v>
      </c>
      <c r="C27" s="97"/>
      <c r="D27" s="131"/>
      <c r="E27" s="132">
        <v>795560.0244600001</v>
      </c>
      <c r="F27" s="133"/>
      <c r="G27" s="139">
        <v>102393.07877</v>
      </c>
      <c r="I27" s="77">
        <v>150646.34691</v>
      </c>
      <c r="J27" s="136">
        <v>47.125517388131954</v>
      </c>
      <c r="K27" s="165">
        <v>0.34207026773071</v>
      </c>
    </row>
    <row r="28" spans="1:11" ht="12.75">
      <c r="A28" s="84">
        <v>22</v>
      </c>
      <c r="B28" s="99" t="s">
        <v>26</v>
      </c>
      <c r="C28" s="97"/>
      <c r="D28" s="131"/>
      <c r="E28" s="132">
        <v>503592.64766</v>
      </c>
      <c r="F28" s="133"/>
      <c r="G28" s="139">
        <v>49898.052410000004</v>
      </c>
      <c r="H28" s="138"/>
      <c r="I28" s="131">
        <v>106015.25934</v>
      </c>
      <c r="J28" s="136">
        <v>112.46372196834201</v>
      </c>
      <c r="K28" s="165">
        <v>0.2407271659075802</v>
      </c>
    </row>
    <row r="29" spans="1:11" ht="12.75">
      <c r="A29" s="84">
        <v>23</v>
      </c>
      <c r="B29" s="97" t="s">
        <v>24</v>
      </c>
      <c r="C29" s="97" t="s">
        <v>12</v>
      </c>
      <c r="D29" s="131">
        <v>6065622.379882812</v>
      </c>
      <c r="E29" s="132">
        <v>448363.90223</v>
      </c>
      <c r="F29" s="133">
        <v>2879100</v>
      </c>
      <c r="G29" s="137">
        <v>138472.335</v>
      </c>
      <c r="H29" s="138">
        <v>3032320</v>
      </c>
      <c r="I29" s="77">
        <v>112953.86</v>
      </c>
      <c r="J29" s="136">
        <v>-18.428572754261708</v>
      </c>
      <c r="K29" s="165">
        <v>0.25648253624431105</v>
      </c>
    </row>
    <row r="30" spans="1:11" ht="12.75">
      <c r="A30" s="84">
        <v>24</v>
      </c>
      <c r="B30" s="143" t="s">
        <v>76</v>
      </c>
      <c r="C30" s="97" t="s">
        <v>12</v>
      </c>
      <c r="D30" s="131">
        <v>66980.2299787551</v>
      </c>
      <c r="E30" s="132">
        <v>918861.90514</v>
      </c>
      <c r="F30" s="81">
        <v>11787.60000610352</v>
      </c>
      <c r="G30" s="139">
        <v>184105.92737</v>
      </c>
      <c r="H30" s="138">
        <v>7907.70000004768</v>
      </c>
      <c r="I30" s="138">
        <v>119820.04687</v>
      </c>
      <c r="J30" s="136">
        <v>-34.91787658243281</v>
      </c>
      <c r="K30" s="165">
        <v>0.2720734777379881</v>
      </c>
    </row>
    <row r="31" spans="1:11" ht="12.75">
      <c r="A31" s="84">
        <v>25</v>
      </c>
      <c r="B31" s="97" t="s">
        <v>27</v>
      </c>
      <c r="C31" s="97"/>
      <c r="D31" s="131"/>
      <c r="E31" s="132">
        <v>225755.28717999998</v>
      </c>
      <c r="F31" s="133"/>
      <c r="G31" s="134">
        <v>20360.40259</v>
      </c>
      <c r="H31" s="138"/>
      <c r="I31" s="131">
        <v>91091.96835</v>
      </c>
      <c r="J31" s="136">
        <v>347.3976776605574</v>
      </c>
      <c r="K31" s="165">
        <v>0.206841086031894</v>
      </c>
    </row>
    <row r="32" spans="1:11" ht="12.75">
      <c r="A32" s="84">
        <v>26</v>
      </c>
      <c r="B32" s="97" t="s">
        <v>65</v>
      </c>
      <c r="C32" s="97"/>
      <c r="D32" s="131"/>
      <c r="E32" s="132">
        <v>554992.58008</v>
      </c>
      <c r="F32" s="133"/>
      <c r="G32" s="139">
        <v>65130.9072</v>
      </c>
      <c r="H32" s="138"/>
      <c r="I32" s="77">
        <v>91437.06185000001</v>
      </c>
      <c r="J32" s="136">
        <v>40.389664110190694</v>
      </c>
      <c r="K32" s="165">
        <v>0.2076246843624108</v>
      </c>
    </row>
    <row r="33" spans="1:11" ht="12.75">
      <c r="A33" s="84">
        <v>27</v>
      </c>
      <c r="B33" s="99" t="s">
        <v>18</v>
      </c>
      <c r="C33" s="99"/>
      <c r="D33" s="131"/>
      <c r="E33" s="132">
        <v>483599.42377999995</v>
      </c>
      <c r="F33" s="81"/>
      <c r="G33" s="139">
        <v>68363.41225999998</v>
      </c>
      <c r="I33" s="77">
        <v>51914.45918</v>
      </c>
      <c r="J33" s="136">
        <v>-24.06104747586511</v>
      </c>
      <c r="K33" s="165">
        <v>0.11788133808121437</v>
      </c>
    </row>
    <row r="34" spans="1:11" ht="12.75">
      <c r="A34" s="84">
        <v>28</v>
      </c>
      <c r="B34" s="97" t="s">
        <v>20</v>
      </c>
      <c r="C34" s="97" t="s">
        <v>12</v>
      </c>
      <c r="D34" s="131">
        <v>4163000</v>
      </c>
      <c r="E34" s="132">
        <v>564513.3057</v>
      </c>
      <c r="F34" s="144">
        <v>704000</v>
      </c>
      <c r="G34" s="134">
        <v>104186.36525</v>
      </c>
      <c r="H34" s="131">
        <v>552000</v>
      </c>
      <c r="I34" s="131">
        <v>78934.20075</v>
      </c>
      <c r="J34" s="136">
        <v>-24.237494454678654</v>
      </c>
      <c r="K34" s="165">
        <v>0.17923463620258395</v>
      </c>
    </row>
    <row r="35" spans="1:11" ht="12.75">
      <c r="A35" s="84">
        <v>29</v>
      </c>
      <c r="B35" s="97" t="s">
        <v>21</v>
      </c>
      <c r="C35" s="97" t="s">
        <v>22</v>
      </c>
      <c r="D35" s="131">
        <v>1741334</v>
      </c>
      <c r="E35" s="132">
        <v>156637.46746</v>
      </c>
      <c r="F35" s="133">
        <v>266094</v>
      </c>
      <c r="G35" s="139">
        <v>25247.962659999997</v>
      </c>
      <c r="H35" s="138">
        <v>469951</v>
      </c>
      <c r="I35" s="77">
        <v>44247.21361</v>
      </c>
      <c r="J35" s="136">
        <v>75.25062994528369</v>
      </c>
      <c r="K35" s="165">
        <v>0.10047144531790766</v>
      </c>
    </row>
    <row r="36" spans="1:11" ht="12.75">
      <c r="A36" s="145">
        <v>30</v>
      </c>
      <c r="B36" s="99" t="s">
        <v>28</v>
      </c>
      <c r="C36" s="99"/>
      <c r="E36" s="146">
        <v>18693844.56064999</v>
      </c>
      <c r="F36" s="147"/>
      <c r="G36" s="148">
        <v>3005762.770440001</v>
      </c>
      <c r="H36" s="149"/>
      <c r="I36" s="150">
        <v>4600500.150600009</v>
      </c>
      <c r="J36" s="136">
        <v>53.055996163215525</v>
      </c>
      <c r="K36" s="165">
        <v>10.44628263804553</v>
      </c>
    </row>
    <row r="37" spans="1:11" s="157" customFormat="1" ht="12.75">
      <c r="A37" s="151"/>
      <c r="B37" s="152" t="s">
        <v>29</v>
      </c>
      <c r="C37" s="152"/>
      <c r="D37" s="153"/>
      <c r="E37" s="154">
        <v>141124080.46311</v>
      </c>
      <c r="F37" s="155"/>
      <c r="G37" s="88">
        <v>20443062</v>
      </c>
      <c r="H37" s="151"/>
      <c r="I37" s="154">
        <v>44039591.02011</v>
      </c>
      <c r="J37" s="156">
        <v>115.42561001923292</v>
      </c>
      <c r="K37" s="89">
        <v>100</v>
      </c>
    </row>
    <row r="38" spans="2:5" ht="12.75">
      <c r="B38" s="158"/>
      <c r="C38" s="159"/>
      <c r="E38" s="135"/>
    </row>
    <row r="39" spans="2:3" ht="12.75">
      <c r="B39" s="158"/>
      <c r="C39" s="159"/>
    </row>
  </sheetData>
  <sheetProtection/>
  <mergeCells count="8">
    <mergeCell ref="A1:K1"/>
    <mergeCell ref="A2:K2"/>
    <mergeCell ref="H5:I5"/>
    <mergeCell ref="D5:E5"/>
    <mergeCell ref="F4:G4"/>
    <mergeCell ref="H4:I4"/>
    <mergeCell ref="F5:G5"/>
    <mergeCell ref="D4:E4"/>
  </mergeCells>
  <conditionalFormatting sqref="H35:H36">
    <cfRule type="expression" priority="264" dxfId="11">
      <formula>$A35="Total"</formula>
    </cfRule>
  </conditionalFormatting>
  <conditionalFormatting sqref="H20:I20 I28 H35:H36 I13:I16 H23 H7 H28:H30 H25:H26 H12:H19">
    <cfRule type="cellIs" priority="263" dxfId="0" operator="greaterThanOrEqual">
      <formula>0</formula>
    </cfRule>
  </conditionalFormatting>
  <conditionalFormatting sqref="I20">
    <cfRule type="expression" priority="216" dxfId="11">
      <formula>$A20="Total"</formula>
    </cfRule>
  </conditionalFormatting>
  <conditionalFormatting sqref="I28">
    <cfRule type="expression" priority="204" dxfId="11">
      <formula>$A28="Total"</formula>
    </cfRule>
  </conditionalFormatting>
  <conditionalFormatting sqref="I28">
    <cfRule type="expression" priority="174" dxfId="11">
      <formula>$A28="Total"</formula>
    </cfRule>
  </conditionalFormatting>
  <conditionalFormatting sqref="I20">
    <cfRule type="expression" priority="170" dxfId="11">
      <formula>$A20="Total"</formula>
    </cfRule>
  </conditionalFormatting>
  <conditionalFormatting sqref="I20">
    <cfRule type="expression" priority="169" dxfId="11">
      <formula>$A20="Total"</formula>
    </cfRule>
  </conditionalFormatting>
  <conditionalFormatting sqref="H20:I20">
    <cfRule type="expression" priority="147" dxfId="11">
      <formula>$A20="Total"</formula>
    </cfRule>
  </conditionalFormatting>
  <conditionalFormatting sqref="H7">
    <cfRule type="expression" priority="145" dxfId="11">
      <formula>$A7="Total"</formula>
    </cfRule>
  </conditionalFormatting>
  <conditionalFormatting sqref="I28 H12:H19 H7 I13:I16 H25:H26 H20:I20 H23 H28:H30">
    <cfRule type="expression" priority="129" dxfId="11">
      <formula>$A7="Total"</formula>
    </cfRule>
  </conditionalFormatting>
  <printOptions horizontalCentered="1"/>
  <pageMargins left="0.07" right="0.02" top="0.25" bottom="0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A1" sqref="A1:G1"/>
    </sheetView>
  </sheetViews>
  <sheetFormatPr defaultColWidth="9.140625" defaultRowHeight="15"/>
  <cols>
    <col min="1" max="1" width="4.28125" style="199" bestFit="1" customWidth="1"/>
    <col min="2" max="2" width="40.7109375" style="54" bestFit="1" customWidth="1"/>
    <col min="3" max="3" width="13.57421875" style="55" bestFit="1" customWidth="1"/>
    <col min="4" max="5" width="16.28125" style="55" bestFit="1" customWidth="1"/>
    <col min="6" max="6" width="8.421875" style="54" bestFit="1" customWidth="1"/>
    <col min="7" max="7" width="16.28125" style="54" bestFit="1" customWidth="1"/>
    <col min="8" max="16384" width="9.140625" style="54" customWidth="1"/>
  </cols>
  <sheetData>
    <row r="1" spans="1:7" ht="18.75">
      <c r="A1" s="211" t="s">
        <v>63</v>
      </c>
      <c r="B1" s="211"/>
      <c r="C1" s="211"/>
      <c r="D1" s="211"/>
      <c r="E1" s="211"/>
      <c r="F1" s="211"/>
      <c r="G1" s="211"/>
    </row>
    <row r="2" spans="1:7" ht="18.75">
      <c r="A2" s="211" t="s">
        <v>120</v>
      </c>
      <c r="B2" s="211"/>
      <c r="C2" s="211"/>
      <c r="D2" s="211"/>
      <c r="E2" s="211"/>
      <c r="F2" s="211"/>
      <c r="G2" s="211"/>
    </row>
    <row r="3" spans="1:7" ht="18.75">
      <c r="A3" s="197"/>
      <c r="B3" s="57"/>
      <c r="C3" s="58" t="s">
        <v>60</v>
      </c>
      <c r="D3" s="58"/>
      <c r="E3" s="58" t="s">
        <v>61</v>
      </c>
      <c r="F3" s="59"/>
      <c r="G3" s="57"/>
    </row>
    <row r="4" spans="1:7" ht="15" customHeight="1">
      <c r="A4" s="60" t="s">
        <v>0</v>
      </c>
      <c r="B4" s="91" t="s">
        <v>1</v>
      </c>
      <c r="C4" s="61" t="s">
        <v>84</v>
      </c>
      <c r="D4" s="61" t="s">
        <v>69</v>
      </c>
      <c r="E4" s="61" t="s">
        <v>88</v>
      </c>
      <c r="F4" s="62" t="s">
        <v>57</v>
      </c>
      <c r="G4" s="92" t="s">
        <v>71</v>
      </c>
    </row>
    <row r="5" spans="1:7" ht="15" customHeight="1">
      <c r="A5" s="63"/>
      <c r="B5" s="93"/>
      <c r="C5" s="64" t="s">
        <v>68</v>
      </c>
      <c r="D5" s="65" t="s">
        <v>70</v>
      </c>
      <c r="E5" s="65" t="s">
        <v>111</v>
      </c>
      <c r="F5" s="66" t="s">
        <v>58</v>
      </c>
      <c r="G5" s="67" t="s">
        <v>119</v>
      </c>
    </row>
    <row r="6" spans="1:7" ht="15" customHeight="1">
      <c r="A6" s="68"/>
      <c r="B6" s="94"/>
      <c r="C6" s="69" t="s">
        <v>62</v>
      </c>
      <c r="D6" s="112" t="s">
        <v>119</v>
      </c>
      <c r="E6" s="112" t="s">
        <v>119</v>
      </c>
      <c r="F6" s="70"/>
      <c r="G6" s="70" t="s">
        <v>69</v>
      </c>
    </row>
    <row r="7" spans="1:7" ht="15" customHeight="1">
      <c r="A7" s="71">
        <v>1</v>
      </c>
      <c r="B7" s="95" t="s">
        <v>30</v>
      </c>
      <c r="C7" s="72">
        <v>175531491.02216032</v>
      </c>
      <c r="D7" s="73">
        <v>14037044.764213294</v>
      </c>
      <c r="E7" s="74">
        <v>34110549.15295895</v>
      </c>
      <c r="F7" s="75">
        <v>143.0037784015764</v>
      </c>
      <c r="G7" s="96">
        <v>10.845371575185824</v>
      </c>
    </row>
    <row r="8" spans="1:7" ht="15" customHeight="1">
      <c r="A8" s="76">
        <v>2</v>
      </c>
      <c r="B8" s="97" t="s">
        <v>31</v>
      </c>
      <c r="C8" s="77">
        <v>175344761.0029972</v>
      </c>
      <c r="D8" s="78">
        <v>16761031.833064329</v>
      </c>
      <c r="E8" s="79">
        <v>32569680.68641316</v>
      </c>
      <c r="F8" s="80">
        <v>94.31787380871899</v>
      </c>
      <c r="G8" s="98">
        <v>10.355455948403067</v>
      </c>
    </row>
    <row r="9" spans="1:7" ht="15" customHeight="1">
      <c r="A9" s="76">
        <v>3</v>
      </c>
      <c r="B9" s="97" t="s">
        <v>32</v>
      </c>
      <c r="C9" s="77">
        <v>123628617.287166</v>
      </c>
      <c r="D9" s="81">
        <v>13083553.7213841</v>
      </c>
      <c r="E9" s="79">
        <v>22680701.2936012</v>
      </c>
      <c r="F9" s="80">
        <v>73.35275855925346</v>
      </c>
      <c r="G9" s="98">
        <v>7.211277426577724</v>
      </c>
    </row>
    <row r="10" spans="1:7" ht="15" customHeight="1">
      <c r="A10" s="76">
        <v>4</v>
      </c>
      <c r="B10" s="97" t="s">
        <v>33</v>
      </c>
      <c r="C10" s="77">
        <v>97374902.4323494</v>
      </c>
      <c r="D10" s="81">
        <v>9740970.47980599</v>
      </c>
      <c r="E10" s="79">
        <v>21844374.3735106</v>
      </c>
      <c r="F10" s="80">
        <v>124.25254669230529</v>
      </c>
      <c r="G10" s="98">
        <v>6.945369183176534</v>
      </c>
    </row>
    <row r="11" spans="1:7" ht="15" customHeight="1">
      <c r="A11" s="76">
        <v>5</v>
      </c>
      <c r="B11" s="99" t="s">
        <v>78</v>
      </c>
      <c r="C11" s="77">
        <v>53387880.59403125</v>
      </c>
      <c r="D11" s="81">
        <v>5757650.06134375</v>
      </c>
      <c r="E11" s="79">
        <v>15600791.263457</v>
      </c>
      <c r="F11" s="80">
        <v>170.95761460389986</v>
      </c>
      <c r="G11" s="98">
        <v>4.960236124032813</v>
      </c>
    </row>
    <row r="12" spans="1:7" ht="15" customHeight="1">
      <c r="A12" s="76">
        <v>6</v>
      </c>
      <c r="B12" s="99" t="s">
        <v>35</v>
      </c>
      <c r="C12" s="77">
        <v>79592746.2571036</v>
      </c>
      <c r="D12" s="81">
        <v>13736623.7848851</v>
      </c>
      <c r="E12" s="79">
        <v>12923182.0126358</v>
      </c>
      <c r="F12" s="80">
        <v>-5.921700885077456</v>
      </c>
      <c r="G12" s="98">
        <v>4.108896348525512</v>
      </c>
    </row>
    <row r="13" spans="1:7" ht="15" customHeight="1">
      <c r="A13" s="76">
        <v>7</v>
      </c>
      <c r="B13" s="97" t="s">
        <v>36</v>
      </c>
      <c r="C13" s="77">
        <v>46705286.517673224</v>
      </c>
      <c r="D13" s="78">
        <v>9380188.066424768</v>
      </c>
      <c r="E13" s="79">
        <v>12728514.40557049</v>
      </c>
      <c r="F13" s="80">
        <v>35.695727158505974</v>
      </c>
      <c r="G13" s="98">
        <v>4.047002225308431</v>
      </c>
    </row>
    <row r="14" spans="1:7" ht="15" customHeight="1">
      <c r="A14" s="76">
        <v>8</v>
      </c>
      <c r="B14" s="97" t="s">
        <v>34</v>
      </c>
      <c r="C14" s="77">
        <v>60395526.63120828</v>
      </c>
      <c r="D14" s="81">
        <v>8590695.488334332</v>
      </c>
      <c r="E14" s="79">
        <v>11781706.81965821</v>
      </c>
      <c r="F14" s="80">
        <v>37.144970807742936</v>
      </c>
      <c r="G14" s="98">
        <v>3.7459669053146865</v>
      </c>
    </row>
    <row r="15" spans="1:7" ht="15" customHeight="1">
      <c r="A15" s="76">
        <v>9</v>
      </c>
      <c r="B15" s="97" t="s">
        <v>38</v>
      </c>
      <c r="C15" s="77">
        <v>36371488.2901577</v>
      </c>
      <c r="D15" s="81">
        <v>4046947.29352422</v>
      </c>
      <c r="E15" s="79">
        <v>7525710.72398555</v>
      </c>
      <c r="F15" s="80">
        <v>85.96018623785693</v>
      </c>
      <c r="G15" s="98">
        <v>2.392782619915806</v>
      </c>
    </row>
    <row r="16" spans="1:7" ht="15" customHeight="1">
      <c r="A16" s="76">
        <v>10</v>
      </c>
      <c r="B16" s="97" t="s">
        <v>44</v>
      </c>
      <c r="C16" s="77">
        <v>9882213.612030946</v>
      </c>
      <c r="D16" s="78">
        <v>262662.936</v>
      </c>
      <c r="E16" s="82">
        <v>7901278.488</v>
      </c>
      <c r="F16" s="80">
        <v>2908.1436720101233</v>
      </c>
      <c r="G16" s="98">
        <v>2.512193536876816</v>
      </c>
    </row>
    <row r="17" spans="1:7" ht="15" customHeight="1">
      <c r="A17" s="76">
        <v>11</v>
      </c>
      <c r="B17" s="97" t="s">
        <v>37</v>
      </c>
      <c r="C17" s="77">
        <v>27486074.373</v>
      </c>
      <c r="D17" s="81">
        <v>371567.33900000004</v>
      </c>
      <c r="E17" s="79">
        <v>8380413.531</v>
      </c>
      <c r="F17" s="80">
        <v>2155.42254428342</v>
      </c>
      <c r="G17" s="98">
        <v>2.6645334347988894</v>
      </c>
    </row>
    <row r="18" spans="1:7" ht="15" customHeight="1">
      <c r="A18" s="76">
        <v>12</v>
      </c>
      <c r="B18" s="97" t="s">
        <v>40</v>
      </c>
      <c r="C18" s="77">
        <v>30103178.519763276</v>
      </c>
      <c r="D18" s="78">
        <v>3786579.809060717</v>
      </c>
      <c r="E18" s="83">
        <v>5948694.77005873</v>
      </c>
      <c r="F18" s="80">
        <v>57.099416096404354</v>
      </c>
      <c r="G18" s="98">
        <v>1.891373981677895</v>
      </c>
    </row>
    <row r="19" spans="1:7" ht="15" customHeight="1">
      <c r="A19" s="76">
        <v>13</v>
      </c>
      <c r="B19" s="97" t="s">
        <v>79</v>
      </c>
      <c r="C19" s="77">
        <v>7234879.56671875</v>
      </c>
      <c r="D19" s="81">
        <v>274487.78503906203</v>
      </c>
      <c r="E19" s="79">
        <v>6452677.8739751</v>
      </c>
      <c r="F19" s="80">
        <v>2250.806930463892</v>
      </c>
      <c r="G19" s="98">
        <v>2.0516142640925326</v>
      </c>
    </row>
    <row r="20" spans="1:7" ht="15" customHeight="1">
      <c r="A20" s="76">
        <v>14</v>
      </c>
      <c r="B20" s="97" t="s">
        <v>77</v>
      </c>
      <c r="C20" s="77">
        <v>27404693.660775844</v>
      </c>
      <c r="D20" s="81">
        <v>3442317.7120888634</v>
      </c>
      <c r="E20" s="79">
        <v>4864522.535954225</v>
      </c>
      <c r="F20" s="80">
        <v>41.315327137608705</v>
      </c>
      <c r="G20" s="98">
        <v>1.546663884000012</v>
      </c>
    </row>
    <row r="21" spans="1:7" ht="15" customHeight="1">
      <c r="A21" s="76">
        <v>15</v>
      </c>
      <c r="B21" s="100" t="s">
        <v>43</v>
      </c>
      <c r="C21" s="77">
        <v>17053680.65749037</v>
      </c>
      <c r="D21" s="78">
        <v>2012468.993538481</v>
      </c>
      <c r="E21" s="79">
        <v>4159800.225600847</v>
      </c>
      <c r="F21" s="80">
        <v>106.70133249043303</v>
      </c>
      <c r="G21" s="98">
        <v>1.322599027147867</v>
      </c>
    </row>
    <row r="22" spans="1:7" ht="15" customHeight="1">
      <c r="A22" s="76">
        <v>16</v>
      </c>
      <c r="B22" s="100" t="s">
        <v>81</v>
      </c>
      <c r="C22" s="77">
        <v>10467346.2131202</v>
      </c>
      <c r="D22" s="81">
        <v>1094914.5471543</v>
      </c>
      <c r="E22" s="79">
        <v>2842584.06818066</v>
      </c>
      <c r="F22" s="80">
        <v>159.61697883808193</v>
      </c>
      <c r="G22" s="98">
        <v>0.9037931437245221</v>
      </c>
    </row>
    <row r="23" spans="1:7" ht="15" customHeight="1">
      <c r="A23" s="76">
        <v>17</v>
      </c>
      <c r="B23" s="100" t="s">
        <v>45</v>
      </c>
      <c r="C23" s="77">
        <v>15677822.023477</v>
      </c>
      <c r="D23" s="81">
        <v>1770039.53925829</v>
      </c>
      <c r="E23" s="79">
        <v>3293997.15919795</v>
      </c>
      <c r="F23" s="80">
        <v>86.09737726978983</v>
      </c>
      <c r="G23" s="98">
        <v>1.0473189100213982</v>
      </c>
    </row>
    <row r="24" spans="1:7" ht="15" customHeight="1">
      <c r="A24" s="76">
        <v>18</v>
      </c>
      <c r="B24" s="101" t="s">
        <v>87</v>
      </c>
      <c r="C24" s="77">
        <v>16248681.352500001</v>
      </c>
      <c r="D24" s="78">
        <v>1951017.3590000002</v>
      </c>
      <c r="E24" s="79">
        <v>3173800.738</v>
      </c>
      <c r="F24" s="80">
        <v>62.67414143494557</v>
      </c>
      <c r="G24" s="98">
        <v>1.0091027310893677</v>
      </c>
    </row>
    <row r="25" spans="1:7" ht="15" customHeight="1">
      <c r="A25" s="76">
        <v>19</v>
      </c>
      <c r="B25" s="97" t="s">
        <v>42</v>
      </c>
      <c r="C25" s="77">
        <v>17119424.21723112</v>
      </c>
      <c r="D25" s="78">
        <v>2177768.184013506</v>
      </c>
      <c r="E25" s="83">
        <v>3275490.687933403</v>
      </c>
      <c r="F25" s="80">
        <v>50.40584723287009</v>
      </c>
      <c r="G25" s="98">
        <v>1.0414348195451797</v>
      </c>
    </row>
    <row r="26" spans="1:7" ht="15" customHeight="1">
      <c r="A26" s="76">
        <v>20</v>
      </c>
      <c r="B26" s="100" t="s">
        <v>46</v>
      </c>
      <c r="C26" s="77">
        <v>10414726.5566705</v>
      </c>
      <c r="D26" s="81">
        <v>1781297.41551538</v>
      </c>
      <c r="E26" s="79">
        <v>2110559.74107957</v>
      </c>
      <c r="F26" s="80">
        <v>18.48441044691714</v>
      </c>
      <c r="G26" s="98">
        <v>0.6710476727006994</v>
      </c>
    </row>
    <row r="27" spans="1:7" ht="15" customHeight="1">
      <c r="A27" s="76">
        <v>21</v>
      </c>
      <c r="B27" s="100" t="s">
        <v>80</v>
      </c>
      <c r="C27" s="77">
        <v>12584462.4113805</v>
      </c>
      <c r="D27" s="81">
        <v>1644704.68570008</v>
      </c>
      <c r="E27" s="79">
        <v>2047551.08725056</v>
      </c>
      <c r="F27" s="80">
        <v>24.493540089782485</v>
      </c>
      <c r="G27" s="98">
        <v>0.6510142144246814</v>
      </c>
    </row>
    <row r="28" spans="1:7" ht="15" customHeight="1">
      <c r="A28" s="76">
        <v>22</v>
      </c>
      <c r="B28" s="100" t="s">
        <v>18</v>
      </c>
      <c r="C28" s="77">
        <v>7644677.80621443</v>
      </c>
      <c r="D28" s="81">
        <v>809806.305210716</v>
      </c>
      <c r="E28" s="79">
        <v>1680750.98213711</v>
      </c>
      <c r="F28" s="80">
        <v>107.54975249294577</v>
      </c>
      <c r="G28" s="98">
        <v>0.5343909546837136</v>
      </c>
    </row>
    <row r="29" spans="1:7" ht="15" customHeight="1">
      <c r="A29" s="76">
        <v>23</v>
      </c>
      <c r="B29" s="97" t="s">
        <v>47</v>
      </c>
      <c r="C29" s="77">
        <v>3507431.65490816</v>
      </c>
      <c r="D29" s="81">
        <v>438220.039536247</v>
      </c>
      <c r="E29" s="79">
        <v>904546.015013376</v>
      </c>
      <c r="F29" s="80">
        <v>106.41365830066229</v>
      </c>
      <c r="G29" s="98">
        <v>0.28759834958044606</v>
      </c>
    </row>
    <row r="30" spans="1:7" ht="15" customHeight="1">
      <c r="A30" s="76">
        <v>24</v>
      </c>
      <c r="B30" s="97" t="s">
        <v>41</v>
      </c>
      <c r="C30" s="77">
        <v>22820855.7643808</v>
      </c>
      <c r="D30" s="81">
        <v>2432179.64517618</v>
      </c>
      <c r="E30" s="79">
        <v>508777.114845001</v>
      </c>
      <c r="F30" s="80">
        <v>-79.08143356704448</v>
      </c>
      <c r="G30" s="98">
        <v>0.16176452729335125</v>
      </c>
    </row>
    <row r="31" spans="1:7" ht="15" customHeight="1">
      <c r="A31" s="76">
        <v>25</v>
      </c>
      <c r="B31" s="100" t="s">
        <v>83</v>
      </c>
      <c r="C31" s="77">
        <v>5655239.41404674</v>
      </c>
      <c r="D31" s="81">
        <v>693290.871048042</v>
      </c>
      <c r="E31" s="79">
        <v>796356.46142717</v>
      </c>
      <c r="F31" s="80">
        <v>14.866139838726639</v>
      </c>
      <c r="G31" s="98">
        <v>0.25319972691581805</v>
      </c>
    </row>
    <row r="32" spans="1:7" ht="15" customHeight="1">
      <c r="A32" s="76">
        <v>26</v>
      </c>
      <c r="B32" s="97" t="s">
        <v>39</v>
      </c>
      <c r="C32" s="77">
        <v>3816745.65120739</v>
      </c>
      <c r="D32" s="81">
        <v>482831.055507355</v>
      </c>
      <c r="E32" s="79">
        <v>423963.411441025</v>
      </c>
      <c r="F32" s="80">
        <v>-12.192182626793212</v>
      </c>
      <c r="G32" s="98">
        <v>0.13479820306447465</v>
      </c>
    </row>
    <row r="33" spans="1:7" ht="15" customHeight="1">
      <c r="A33" s="76">
        <v>27</v>
      </c>
      <c r="B33" s="97" t="s">
        <v>82</v>
      </c>
      <c r="C33" s="77">
        <v>3605850.09417871</v>
      </c>
      <c r="D33" s="81">
        <v>957211.696945312</v>
      </c>
      <c r="E33" s="79">
        <v>83395.43709375</v>
      </c>
      <c r="F33" s="80">
        <v>-91.287670495473</v>
      </c>
      <c r="G33" s="98">
        <v>0.02651538967903998</v>
      </c>
    </row>
    <row r="34" spans="1:7" ht="15" customHeight="1">
      <c r="A34" s="76">
        <v>28</v>
      </c>
      <c r="B34" s="97" t="s">
        <v>28</v>
      </c>
      <c r="C34" s="77">
        <v>442776384.3084369</v>
      </c>
      <c r="D34" s="85">
        <v>57328196.588227555</v>
      </c>
      <c r="E34" s="86">
        <v>83902738.07258156</v>
      </c>
      <c r="F34" s="80">
        <v>46.35509760621204</v>
      </c>
      <c r="G34" s="98">
        <v>26.67668487224289</v>
      </c>
    </row>
    <row r="35" spans="1:7" ht="15" customHeight="1">
      <c r="A35" s="198"/>
      <c r="B35" s="102" t="s">
        <v>29</v>
      </c>
      <c r="C35" s="87">
        <v>1539837067.8923786</v>
      </c>
      <c r="D35" s="87">
        <v>178846268</v>
      </c>
      <c r="E35" s="88">
        <v>314517109.132561</v>
      </c>
      <c r="F35" s="89">
        <v>75.85891651513859</v>
      </c>
      <c r="G35" s="87">
        <v>100</v>
      </c>
    </row>
    <row r="39" ht="18.75">
      <c r="F39" s="56"/>
    </row>
  </sheetData>
  <sheetProtection/>
  <mergeCells count="2">
    <mergeCell ref="A2:G2"/>
    <mergeCell ref="A1:G1"/>
  </mergeCells>
  <conditionalFormatting sqref="D10">
    <cfRule type="cellIs" priority="97" dxfId="0" operator="notEqual">
      <formula>0</formula>
    </cfRule>
  </conditionalFormatting>
  <printOptions horizontalCentered="1"/>
  <pageMargins left="0.42" right="0.31" top="0.4" bottom="0.4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190" bestFit="1" customWidth="1"/>
    <col min="2" max="2" width="17.8515625" style="166" bestFit="1" customWidth="1"/>
    <col min="3" max="3" width="15.8515625" style="166" bestFit="1" customWidth="1"/>
    <col min="4" max="4" width="15.421875" style="166" bestFit="1" customWidth="1"/>
    <col min="5" max="5" width="8.421875" style="166" bestFit="1" customWidth="1"/>
    <col min="6" max="16384" width="9.140625" style="166" customWidth="1"/>
  </cols>
  <sheetData>
    <row r="1" spans="1:5" ht="15.75">
      <c r="A1" s="212" t="s">
        <v>89</v>
      </c>
      <c r="B1" s="212"/>
      <c r="C1" s="212"/>
      <c r="D1" s="212"/>
      <c r="E1" s="212"/>
    </row>
    <row r="2" spans="1:5" ht="15.75">
      <c r="A2" s="213" t="s">
        <v>122</v>
      </c>
      <c r="B2" s="213"/>
      <c r="C2" s="213"/>
      <c r="D2" s="213"/>
      <c r="E2" s="213"/>
    </row>
    <row r="3" spans="1:4" ht="12.75">
      <c r="A3" s="167" t="s">
        <v>90</v>
      </c>
      <c r="B3" s="168"/>
      <c r="C3" s="168"/>
      <c r="D3" s="169" t="s">
        <v>49</v>
      </c>
    </row>
    <row r="4" spans="1:5" ht="25.5">
      <c r="A4" s="170" t="s">
        <v>0</v>
      </c>
      <c r="B4" s="171" t="s">
        <v>91</v>
      </c>
      <c r="C4" s="90" t="s">
        <v>121</v>
      </c>
      <c r="D4" s="90" t="s">
        <v>123</v>
      </c>
      <c r="E4" s="172" t="s">
        <v>57</v>
      </c>
    </row>
    <row r="5" spans="1:5" ht="12.75">
      <c r="A5" s="173"/>
      <c r="B5" s="174"/>
      <c r="C5" s="175" t="s">
        <v>70</v>
      </c>
      <c r="D5" s="175" t="s">
        <v>111</v>
      </c>
      <c r="E5" s="176" t="s">
        <v>58</v>
      </c>
    </row>
    <row r="6" spans="1:5" ht="12.75">
      <c r="A6" s="71">
        <v>1</v>
      </c>
      <c r="B6" s="177" t="s">
        <v>92</v>
      </c>
      <c r="C6" s="178">
        <v>14.42891482439</v>
      </c>
      <c r="D6" s="178">
        <v>36.17438962549</v>
      </c>
      <c r="E6" s="179">
        <f>D6/C6*100-100</f>
        <v>150.7076246949799</v>
      </c>
    </row>
    <row r="7" spans="1:5" ht="12.75">
      <c r="A7" s="76">
        <v>2</v>
      </c>
      <c r="B7" s="180" t="s">
        <v>114</v>
      </c>
      <c r="C7" s="181">
        <v>2.31043039274</v>
      </c>
      <c r="D7" s="181">
        <v>3.0519775377</v>
      </c>
      <c r="E7" s="182">
        <f aca="true" t="shared" si="0" ref="E7:E21">D7/C7*100-100</f>
        <v>32.09562803926676</v>
      </c>
    </row>
    <row r="8" spans="1:5" ht="12.75">
      <c r="A8" s="76">
        <v>3</v>
      </c>
      <c r="B8" s="180" t="s">
        <v>93</v>
      </c>
      <c r="C8" s="181">
        <v>0.5933276555</v>
      </c>
      <c r="D8" s="181">
        <v>0.7165769213900001</v>
      </c>
      <c r="E8" s="182">
        <f t="shared" si="0"/>
        <v>20.772546964145363</v>
      </c>
    </row>
    <row r="9" spans="1:5" ht="12.75">
      <c r="A9" s="76">
        <v>4</v>
      </c>
      <c r="B9" s="180" t="s">
        <v>94</v>
      </c>
      <c r="C9" s="181">
        <v>0.43287943397999995</v>
      </c>
      <c r="D9" s="181">
        <v>0.63815114867</v>
      </c>
      <c r="E9" s="182">
        <f t="shared" si="0"/>
        <v>47.42006632255115</v>
      </c>
    </row>
    <row r="10" spans="1:5" ht="12.75">
      <c r="A10" s="76">
        <v>5</v>
      </c>
      <c r="B10" s="180" t="s">
        <v>97</v>
      </c>
      <c r="C10" s="181">
        <v>0.21427509383999999</v>
      </c>
      <c r="D10" s="181">
        <v>0.514063418</v>
      </c>
      <c r="E10" s="182">
        <f t="shared" si="0"/>
        <v>139.90815208035943</v>
      </c>
    </row>
    <row r="11" spans="1:5" ht="12.75">
      <c r="A11" s="76">
        <v>6</v>
      </c>
      <c r="B11" s="180" t="s">
        <v>95</v>
      </c>
      <c r="C11" s="181">
        <v>0.24909255090000001</v>
      </c>
      <c r="D11" s="181">
        <v>0.36166178738</v>
      </c>
      <c r="E11" s="182">
        <f t="shared" si="0"/>
        <v>45.19173137585784</v>
      </c>
    </row>
    <row r="12" spans="1:5" ht="12.75">
      <c r="A12" s="76">
        <v>7</v>
      </c>
      <c r="B12" s="180" t="s">
        <v>98</v>
      </c>
      <c r="C12" s="181">
        <v>0.17077019625</v>
      </c>
      <c r="D12" s="181">
        <v>0.25640309352</v>
      </c>
      <c r="E12" s="182">
        <f t="shared" si="0"/>
        <v>50.14510678703985</v>
      </c>
    </row>
    <row r="13" spans="1:5" ht="12.75">
      <c r="A13" s="76">
        <v>8</v>
      </c>
      <c r="B13" s="180" t="s">
        <v>96</v>
      </c>
      <c r="C13" s="181">
        <v>0.21436240197</v>
      </c>
      <c r="D13" s="181">
        <v>0.24162302992999998</v>
      </c>
      <c r="E13" s="182">
        <f t="shared" si="0"/>
        <v>12.71707524709258</v>
      </c>
    </row>
    <row r="14" spans="1:5" ht="12.75">
      <c r="A14" s="76">
        <v>9</v>
      </c>
      <c r="B14" s="180" t="s">
        <v>100</v>
      </c>
      <c r="C14" s="181">
        <v>0.15093399318</v>
      </c>
      <c r="D14" s="181">
        <v>0.20879665736</v>
      </c>
      <c r="E14" s="182">
        <f t="shared" si="0"/>
        <v>38.33640319248326</v>
      </c>
    </row>
    <row r="15" spans="1:5" ht="12.75">
      <c r="A15" s="76">
        <v>10</v>
      </c>
      <c r="B15" s="180" t="s">
        <v>99</v>
      </c>
      <c r="C15" s="181">
        <v>0.16711920141</v>
      </c>
      <c r="D15" s="181">
        <v>0.17673191897</v>
      </c>
      <c r="E15" s="182">
        <f t="shared" si="0"/>
        <v>5.752012622664921</v>
      </c>
    </row>
    <row r="16" spans="1:5" ht="12.75">
      <c r="A16" s="76">
        <v>11</v>
      </c>
      <c r="B16" s="180" t="s">
        <v>103</v>
      </c>
      <c r="C16" s="181">
        <v>0.1028528312</v>
      </c>
      <c r="D16" s="181">
        <v>0.16808503018999998</v>
      </c>
      <c r="E16" s="182">
        <f t="shared" si="0"/>
        <v>63.42285207798929</v>
      </c>
    </row>
    <row r="17" spans="1:5" ht="12.75">
      <c r="A17" s="76">
        <v>12</v>
      </c>
      <c r="B17" s="180" t="s">
        <v>101</v>
      </c>
      <c r="C17" s="181">
        <v>0.13097579034999998</v>
      </c>
      <c r="D17" s="181">
        <v>0.15802868046000002</v>
      </c>
      <c r="E17" s="182">
        <f t="shared" si="0"/>
        <v>20.654878308203337</v>
      </c>
    </row>
    <row r="18" spans="1:5" ht="12.75">
      <c r="A18" s="76">
        <v>13</v>
      </c>
      <c r="B18" s="180" t="s">
        <v>113</v>
      </c>
      <c r="C18" s="181">
        <v>0.08152805972</v>
      </c>
      <c r="D18" s="181">
        <v>0.14359643375</v>
      </c>
      <c r="E18" s="182">
        <f t="shared" si="0"/>
        <v>76.13130282159005</v>
      </c>
    </row>
    <row r="19" spans="1:5" ht="12.75">
      <c r="A19" s="76">
        <v>14</v>
      </c>
      <c r="B19" s="180" t="s">
        <v>102</v>
      </c>
      <c r="C19" s="181">
        <v>0.10416956521</v>
      </c>
      <c r="D19" s="181">
        <v>0.10315515785</v>
      </c>
      <c r="E19" s="182">
        <f t="shared" si="0"/>
        <v>-0.9738039685151847</v>
      </c>
    </row>
    <row r="20" spans="1:5" ht="12.75">
      <c r="A20" s="76">
        <v>15</v>
      </c>
      <c r="B20" s="183" t="s">
        <v>28</v>
      </c>
      <c r="C20" s="181">
        <f>+C21-SUM(C6:C19)</f>
        <v>1.0914301174300007</v>
      </c>
      <c r="D20" s="181">
        <f>+D21-SUM(D6:D19)</f>
        <v>1.126350579450019</v>
      </c>
      <c r="E20" s="182">
        <f t="shared" si="0"/>
        <v>3.1995142393766542</v>
      </c>
    </row>
    <row r="21" spans="1:5" s="187" customFormat="1" ht="12.75">
      <c r="A21" s="184"/>
      <c r="B21" s="185" t="s">
        <v>104</v>
      </c>
      <c r="C21" s="200">
        <v>20.443062108070002</v>
      </c>
      <c r="D21" s="200">
        <v>44.03959102011</v>
      </c>
      <c r="E21" s="186">
        <f t="shared" si="0"/>
        <v>115.42560888040913</v>
      </c>
    </row>
    <row r="22" spans="1:5" ht="12.75">
      <c r="A22" s="188"/>
      <c r="B22" s="189"/>
      <c r="C22" s="189"/>
      <c r="D22" s="189"/>
      <c r="E22" s="189"/>
    </row>
    <row r="24" spans="1:5" ht="15.75">
      <c r="A24" s="212" t="s">
        <v>89</v>
      </c>
      <c r="B24" s="212"/>
      <c r="C24" s="212"/>
      <c r="D24" s="212"/>
      <c r="E24" s="212"/>
    </row>
    <row r="25" spans="1:5" ht="15.75">
      <c r="A25" s="213" t="s">
        <v>122</v>
      </c>
      <c r="B25" s="213"/>
      <c r="C25" s="213"/>
      <c r="D25" s="213"/>
      <c r="E25" s="213"/>
    </row>
    <row r="26" spans="1:4" ht="12.75">
      <c r="A26" s="167" t="s">
        <v>105</v>
      </c>
      <c r="B26" s="168"/>
      <c r="C26" s="168"/>
      <c r="D26" s="169" t="s">
        <v>49</v>
      </c>
    </row>
    <row r="27" spans="1:5" ht="25.5">
      <c r="A27" s="60" t="s">
        <v>0</v>
      </c>
      <c r="B27" s="171" t="s">
        <v>91</v>
      </c>
      <c r="C27" s="90" t="s">
        <v>121</v>
      </c>
      <c r="D27" s="90" t="s">
        <v>123</v>
      </c>
      <c r="E27" s="172" t="s">
        <v>57</v>
      </c>
    </row>
    <row r="28" spans="1:5" ht="12.75">
      <c r="A28" s="68"/>
      <c r="B28" s="174"/>
      <c r="C28" s="175" t="s">
        <v>70</v>
      </c>
      <c r="D28" s="175" t="s">
        <v>111</v>
      </c>
      <c r="E28" s="191" t="s">
        <v>58</v>
      </c>
    </row>
    <row r="29" spans="1:5" ht="12.75">
      <c r="A29" s="180">
        <v>1</v>
      </c>
      <c r="B29" s="177" t="s">
        <v>92</v>
      </c>
      <c r="C29" s="178">
        <v>119.633353637511</v>
      </c>
      <c r="D29" s="192">
        <v>187.418045153211</v>
      </c>
      <c r="E29" s="193">
        <f>+D29/C29*100-100</f>
        <v>56.660362227316284</v>
      </c>
    </row>
    <row r="30" spans="1:5" ht="12.75">
      <c r="A30" s="180">
        <v>2</v>
      </c>
      <c r="B30" s="180" t="s">
        <v>101</v>
      </c>
      <c r="C30" s="181">
        <v>24.313639335806897</v>
      </c>
      <c r="D30" s="194">
        <v>42.8475911666486</v>
      </c>
      <c r="E30" s="195">
        <f aca="true" t="shared" si="1" ref="E30:E44">+D30/C30*100-100</f>
        <v>76.2286203840599</v>
      </c>
    </row>
    <row r="31" spans="1:5" ht="12.75">
      <c r="A31" s="180">
        <v>3</v>
      </c>
      <c r="B31" s="180" t="s">
        <v>106</v>
      </c>
      <c r="C31" s="181">
        <v>3.8326528664677704</v>
      </c>
      <c r="D31" s="194">
        <v>10.6948628169083</v>
      </c>
      <c r="E31" s="195">
        <f t="shared" si="1"/>
        <v>179.04595562198267</v>
      </c>
    </row>
    <row r="32" spans="1:5" ht="12.75">
      <c r="A32" s="180">
        <v>4</v>
      </c>
      <c r="B32" s="180" t="s">
        <v>109</v>
      </c>
      <c r="C32" s="181">
        <v>1.2061683303022401</v>
      </c>
      <c r="D32" s="194">
        <v>10.2808352522355</v>
      </c>
      <c r="E32" s="195">
        <f t="shared" si="1"/>
        <v>752.354932056568</v>
      </c>
    </row>
    <row r="33" spans="1:5" ht="12.75">
      <c r="A33" s="180">
        <v>5</v>
      </c>
      <c r="B33" s="180" t="s">
        <v>107</v>
      </c>
      <c r="C33" s="181">
        <v>1.96902403501284</v>
      </c>
      <c r="D33" s="194">
        <v>8.952579971240999</v>
      </c>
      <c r="E33" s="195">
        <f t="shared" si="1"/>
        <v>354.67093402862497</v>
      </c>
    </row>
    <row r="34" spans="1:5" ht="12.75">
      <c r="A34" s="180">
        <v>6</v>
      </c>
      <c r="B34" s="180" t="s">
        <v>96</v>
      </c>
      <c r="C34" s="181">
        <v>0.77632403736779</v>
      </c>
      <c r="D34" s="194">
        <v>5.72058359878518</v>
      </c>
      <c r="E34" s="195">
        <f t="shared" si="1"/>
        <v>636.8809058368762</v>
      </c>
    </row>
    <row r="35" spans="1:5" ht="12.75">
      <c r="A35" s="180">
        <v>7</v>
      </c>
      <c r="B35" s="180" t="s">
        <v>125</v>
      </c>
      <c r="C35" s="181">
        <v>1.65984171222142</v>
      </c>
      <c r="D35" s="194">
        <v>3.81864447312971</v>
      </c>
      <c r="E35" s="195">
        <f t="shared" si="1"/>
        <v>130.06076091551492</v>
      </c>
    </row>
    <row r="36" spans="1:5" ht="12.75">
      <c r="A36" s="180">
        <v>8</v>
      </c>
      <c r="B36" s="180" t="s">
        <v>112</v>
      </c>
      <c r="C36" s="181">
        <v>0.745695874946472</v>
      </c>
      <c r="D36" s="194">
        <v>3.04002298649499</v>
      </c>
      <c r="E36" s="195">
        <f t="shared" si="1"/>
        <v>307.6759827474184</v>
      </c>
    </row>
    <row r="37" spans="1:5" ht="12.75">
      <c r="A37" s="180">
        <v>9</v>
      </c>
      <c r="B37" s="180" t="s">
        <v>97</v>
      </c>
      <c r="C37" s="181">
        <v>0.125184121900812</v>
      </c>
      <c r="D37" s="194">
        <v>3.02556335952207</v>
      </c>
      <c r="E37" s="195">
        <f t="shared" si="1"/>
        <v>2316.890667587488</v>
      </c>
    </row>
    <row r="38" spans="1:5" ht="12.75">
      <c r="A38" s="180">
        <v>10</v>
      </c>
      <c r="B38" s="180" t="s">
        <v>102</v>
      </c>
      <c r="C38" s="181">
        <v>1.03968230430014</v>
      </c>
      <c r="D38" s="194">
        <v>2.90060968511206</v>
      </c>
      <c r="E38" s="195">
        <f t="shared" si="1"/>
        <v>178.9900023415903</v>
      </c>
    </row>
    <row r="39" spans="1:5" ht="12.75">
      <c r="A39" s="180">
        <v>11</v>
      </c>
      <c r="B39" s="180" t="s">
        <v>124</v>
      </c>
      <c r="C39" s="181">
        <v>0.0796855077966766</v>
      </c>
      <c r="D39" s="194">
        <v>2.8628226950610203</v>
      </c>
      <c r="E39" s="195">
        <f t="shared" si="1"/>
        <v>3492.651630414054</v>
      </c>
    </row>
    <row r="40" spans="1:5" ht="12.75">
      <c r="A40" s="180">
        <v>12</v>
      </c>
      <c r="B40" s="180" t="s">
        <v>110</v>
      </c>
      <c r="C40" s="181">
        <v>1.0782011232090498</v>
      </c>
      <c r="D40" s="194">
        <v>2.7587329199123</v>
      </c>
      <c r="E40" s="195">
        <f t="shared" si="1"/>
        <v>155.8644079039246</v>
      </c>
    </row>
    <row r="41" spans="1:5" ht="12.75">
      <c r="A41" s="180">
        <v>13</v>
      </c>
      <c r="B41" s="180" t="s">
        <v>108</v>
      </c>
      <c r="C41" s="181">
        <v>1.33760140582813</v>
      </c>
      <c r="D41" s="194">
        <v>2.710921908</v>
      </c>
      <c r="E41" s="195">
        <f t="shared" si="1"/>
        <v>102.67038418082595</v>
      </c>
    </row>
    <row r="42" spans="1:5" ht="12.75">
      <c r="A42" s="180">
        <v>14</v>
      </c>
      <c r="B42" s="180" t="s">
        <v>99</v>
      </c>
      <c r="C42" s="181">
        <v>2.32714056666706</v>
      </c>
      <c r="D42" s="194">
        <v>2.39809843307806</v>
      </c>
      <c r="E42" s="195">
        <f t="shared" si="1"/>
        <v>3.049143976404764</v>
      </c>
    </row>
    <row r="43" spans="1:5" ht="12.75">
      <c r="A43" s="196">
        <v>15</v>
      </c>
      <c r="B43" s="180" t="s">
        <v>28</v>
      </c>
      <c r="C43" s="181">
        <f>+C44-SUM(C29:C42)</f>
        <v>18.7220728717987</v>
      </c>
      <c r="D43" s="181">
        <f>+D44-SUM(D29:D42)</f>
        <v>25.087194713222118</v>
      </c>
      <c r="E43" s="195">
        <f t="shared" si="1"/>
        <v>33.99795463359871</v>
      </c>
    </row>
    <row r="44" spans="1:5" ht="12.75">
      <c r="A44" s="184"/>
      <c r="B44" s="185" t="s">
        <v>104</v>
      </c>
      <c r="C44" s="200">
        <v>178.846267731137</v>
      </c>
      <c r="D44" s="201">
        <v>314.517109132562</v>
      </c>
      <c r="E44" s="202">
        <f t="shared" si="1"/>
        <v>75.85891677951116</v>
      </c>
    </row>
  </sheetData>
  <sheetProtection/>
  <mergeCells count="4">
    <mergeCell ref="A1:E1"/>
    <mergeCell ref="A2:E2"/>
    <mergeCell ref="A24:E24"/>
    <mergeCell ref="A25:E2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hp</cp:lastModifiedBy>
  <cp:lastPrinted>2021-08-31T08:05:45Z</cp:lastPrinted>
  <dcterms:created xsi:type="dcterms:W3CDTF">2018-09-14T04:23:27Z</dcterms:created>
  <dcterms:modified xsi:type="dcterms:W3CDTF">2021-11-01T05:05:33Z</dcterms:modified>
  <cp:category/>
  <cp:version/>
  <cp:contentType/>
  <cp:contentStatus/>
</cp:coreProperties>
</file>